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mc:AlternateContent xmlns:mc="http://schemas.openxmlformats.org/markup-compatibility/2006">
    <mc:Choice Requires="x15">
      <x15ac:absPath xmlns:x15ac="http://schemas.microsoft.com/office/spreadsheetml/2010/11/ac" url="https://kochigc-my.sharepoint.com/personal/ykishi_kochi-gu_ac_jp/Documents/ドキュメント/自己点検/R8作業用/提出用_短大/"/>
    </mc:Choice>
  </mc:AlternateContent>
  <xr:revisionPtr revIDLastSave="0" documentId="13_ncr:1_{72F14B21-D408-4847-8B2C-8BBD21A617D7}" xr6:coauthVersionLast="47" xr6:coauthVersionMax="47" xr10:uidLastSave="{00000000-0000-0000-0000-000000000000}"/>
  <bookViews>
    <workbookView xWindow="8325" yWindow="675" windowWidth="21135" windowHeight="20205" tabRatio="855" xr2:uid="{00000000-000D-0000-FFFF-FFFF00000000}"/>
  </bookViews>
  <sheets>
    <sheet name="表紙" sheetId="26" r:id="rId1"/>
    <sheet name="11-1_短期大学の概要（改正前設置基準）_共通" sheetId="62" r:id="rId2"/>
    <sheet name="11-2-1_短期大学の概要（改正後設置基準）_共通" sheetId="48" r:id="rId3"/>
    <sheet name="11-2-2_基幹教員等一覧" sheetId="51" r:id="rId4"/>
    <sheet name="12_入学・収容定員_共通" sheetId="54" r:id="rId5"/>
    <sheet name="13_職員の概要" sheetId="61" r:id="rId6"/>
    <sheet name="14_学生データ" sheetId="37" r:id="rId7"/>
    <sheet name="15_授業科目担当者一覧_幼保" sheetId="56" r:id="rId8"/>
    <sheet name="15_授業科目担当者一覧_歯科" sheetId="57" r:id="rId9"/>
    <sheet name="15_授業科目担当者一覧_看護" sheetId="58" r:id="rId10"/>
    <sheet name="15_授業科目担当者一覧_地看" sheetId="59" r:id="rId11"/>
    <sheet name="16_研究活動状況表" sheetId="55" r:id="rId12"/>
    <sheet name="17_外部研究資金" sheetId="53" r:id="rId13"/>
    <sheet name="18_理事会" sheetId="49" r:id="rId14"/>
    <sheet name="19_評議員会" sheetId="50" r:id="rId15"/>
    <sheet name="20_情報公表" sheetId="36" r:id="rId16"/>
  </sheets>
  <definedNames>
    <definedName name="_Toc362612676" localSheetId="15">'20_情報公表'!$D$3</definedName>
    <definedName name="_xlnm.Print_Area" localSheetId="1">'11-1_短期大学の概要（改正前設置基準）_共通'!$A$1:$BM$105</definedName>
    <definedName name="_xlnm.Print_Area" localSheetId="2">'11-2-1_短期大学の概要（改正後設置基準）_共通'!$A$1:$BM$133</definedName>
    <definedName name="_xlnm.Print_Area" localSheetId="3">'11-2-2_基幹教員等一覧'!$B$2:$G$45</definedName>
    <definedName name="_xlnm.Print_Area" localSheetId="4">'12_入学・収容定員_共通'!$B$2:$L$56</definedName>
    <definedName name="_xlnm.Print_Area" localSheetId="5">'13_職員の概要'!$B$2:$T$13</definedName>
    <definedName name="_xlnm.Print_Area" localSheetId="6">'14_学生データ'!$B$2:$G$77</definedName>
    <definedName name="_xlnm.Print_Area" localSheetId="11">'16_研究活動状況表'!$B$2:$J$57</definedName>
    <definedName name="_xlnm.Print_Area" localSheetId="12">'17_外部研究資金'!$B$2:$F$15</definedName>
    <definedName name="_xlnm.Print_Area" localSheetId="13">'18_理事会'!$B$2:$H$38</definedName>
    <definedName name="_xlnm.Print_Area" localSheetId="14">'19_評議員会'!$B$2:$H$34</definedName>
    <definedName name="_xlnm.Print_Area" localSheetId="15">'20_情報公表'!$B$2:$D$29</definedName>
    <definedName name="_xlnm.Print_Area" localSheetId="0">表紙!$B$2:$C$25</definedName>
    <definedName name="_xlnm.Print_Titles" localSheetId="9">'15_授業科目担当者一覧_看護'!$1:$6</definedName>
    <definedName name="_xlnm.Print_Titles" localSheetId="8">'15_授業科目担当者一覧_歯科'!$1:$6</definedName>
    <definedName name="_xlnm.Print_Titles" localSheetId="10">'15_授業科目担当者一覧_地看'!$1:$6</definedName>
    <definedName name="_xlnm.Print_Titles" localSheetId="7">'15_授業科目担当者一覧_幼保'!$1:$6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58" i="62" l="1"/>
  <c r="AH58" i="62"/>
  <c r="AB58" i="62"/>
  <c r="V58" i="62"/>
  <c r="P58" i="62"/>
  <c r="J58" i="62"/>
  <c r="AZ40" i="62"/>
  <c r="AZ38" i="62"/>
  <c r="AR37" i="62"/>
  <c r="X37" i="62"/>
  <c r="AS33" i="62"/>
  <c r="AL33" i="62"/>
  <c r="AG33" i="62"/>
  <c r="AB33" i="62"/>
  <c r="W33" i="62"/>
  <c r="R33" i="62"/>
  <c r="M33" i="62"/>
  <c r="BH29" i="62"/>
  <c r="BE29" i="62"/>
  <c r="BB29" i="62"/>
  <c r="AZ29" i="62"/>
  <c r="AW29" i="62"/>
  <c r="AT29" i="62"/>
  <c r="AQ29" i="62"/>
  <c r="AN29" i="62"/>
  <c r="AK29" i="62"/>
  <c r="AH29" i="62"/>
  <c r="AE29" i="62"/>
  <c r="AB29" i="62"/>
  <c r="Y29" i="62"/>
  <c r="V29" i="62"/>
  <c r="S29" i="62"/>
  <c r="P29" i="62"/>
  <c r="M29" i="62"/>
  <c r="R10" i="61"/>
  <c r="O10" i="61"/>
  <c r="L10" i="61"/>
  <c r="R9" i="61"/>
  <c r="R8" i="61"/>
  <c r="R7" i="61"/>
  <c r="R6" i="61"/>
  <c r="F30" i="49"/>
  <c r="F29" i="49"/>
  <c r="F28" i="49"/>
  <c r="F27" i="49"/>
  <c r="F26" i="49"/>
  <c r="F25" i="49"/>
  <c r="F24" i="49"/>
  <c r="F23" i="49"/>
  <c r="F22" i="49"/>
  <c r="F21" i="49"/>
  <c r="F20" i="49"/>
  <c r="F19" i="49"/>
  <c r="F18" i="49"/>
  <c r="F17" i="49"/>
  <c r="F16" i="49"/>
  <c r="F15" i="49"/>
  <c r="F14" i="49"/>
  <c r="F13" i="49"/>
  <c r="F12" i="49"/>
  <c r="F11" i="49"/>
  <c r="F10" i="49"/>
  <c r="F9" i="49"/>
  <c r="F8" i="49"/>
  <c r="F7" i="49"/>
  <c r="F6" i="49"/>
  <c r="F25" i="50" l="1"/>
  <c r="F24" i="50"/>
  <c r="F23" i="50"/>
  <c r="F22" i="50"/>
  <c r="F21" i="50"/>
  <c r="F20" i="50"/>
  <c r="F19" i="50"/>
  <c r="F18" i="50"/>
  <c r="F17" i="50"/>
  <c r="F16" i="50"/>
  <c r="F15" i="50"/>
  <c r="F14" i="50"/>
  <c r="F13" i="50"/>
  <c r="F12" i="50"/>
  <c r="F11" i="50"/>
  <c r="F10" i="50"/>
  <c r="F9" i="50"/>
  <c r="F8" i="50"/>
  <c r="F7" i="50"/>
  <c r="F6" i="50"/>
  <c r="G28" i="54" l="1"/>
  <c r="F32" i="54" a="1"/>
  <c r="F32" i="54" s="1"/>
  <c r="I20" i="54"/>
  <c r="H20" i="54"/>
  <c r="G20" i="54"/>
  <c r="F20" i="54"/>
  <c r="E20" i="54"/>
  <c r="I17" i="54"/>
  <c r="H17" i="54"/>
  <c r="G17" i="54"/>
  <c r="F17" i="54"/>
  <c r="E17" i="54"/>
  <c r="I28" i="54"/>
  <c r="H28" i="54"/>
  <c r="F28" i="54"/>
  <c r="E28" i="54"/>
  <c r="I25" i="54"/>
  <c r="H25" i="54"/>
  <c r="G25" i="54"/>
  <c r="F25" i="54"/>
  <c r="E25" i="54"/>
  <c r="I12" i="54"/>
  <c r="H12" i="54"/>
  <c r="G12" i="54"/>
  <c r="F12" i="54"/>
  <c r="E12" i="54"/>
  <c r="I9" i="54"/>
  <c r="H9" i="54"/>
  <c r="G9" i="54"/>
  <c r="F9" i="54"/>
  <c r="E9" i="54"/>
  <c r="E33" i="54" s="1" a="1"/>
  <c r="E33" i="54" s="1"/>
  <c r="AN78" i="48"/>
  <c r="AC78" i="48"/>
  <c r="Q78" i="48"/>
  <c r="AZ58" i="48"/>
  <c r="AZ56" i="48"/>
  <c r="AR55" i="48"/>
  <c r="AG55" i="48"/>
  <c r="X55" i="48"/>
  <c r="AZ54" i="48"/>
  <c r="AZ53" i="48"/>
  <c r="AS51" i="48"/>
  <c r="AL51" i="48"/>
  <c r="AG51" i="48"/>
  <c r="AB51" i="48"/>
  <c r="W51" i="48"/>
  <c r="R51" i="48"/>
  <c r="M51" i="48"/>
  <c r="BH46" i="48"/>
  <c r="BF46" i="48"/>
  <c r="AN46" i="48"/>
  <c r="BB45" i="48"/>
  <c r="AQ45" i="48"/>
  <c r="Y44" i="48"/>
  <c r="Y43" i="48"/>
  <c r="AK42" i="48"/>
  <c r="AH42" i="48"/>
  <c r="AE42" i="48"/>
  <c r="AE39" i="48" s="1"/>
  <c r="AE46" i="48" s="1"/>
  <c r="V42" i="48"/>
  <c r="V39" i="48" s="1"/>
  <c r="S42" i="48"/>
  <c r="S39" i="48" s="1"/>
  <c r="P42" i="48"/>
  <c r="P39" i="48" s="1"/>
  <c r="M42" i="48"/>
  <c r="Y41" i="48"/>
  <c r="BB40" i="48"/>
  <c r="Y40" i="48"/>
  <c r="AT39" i="48"/>
  <c r="AY39" i="48" s="1"/>
  <c r="AY46" i="48" s="1"/>
  <c r="AQ39" i="48"/>
  <c r="AK39" i="48"/>
  <c r="AK46" i="48" s="1"/>
  <c r="AH39" i="48"/>
  <c r="AH46" i="48" s="1"/>
  <c r="M39" i="48"/>
  <c r="Y38" i="48"/>
  <c r="Y37" i="48"/>
  <c r="V36" i="48"/>
  <c r="S36" i="48"/>
  <c r="S33" i="48" s="1"/>
  <c r="P36" i="48"/>
  <c r="M36" i="48"/>
  <c r="Y35" i="48"/>
  <c r="BB34" i="48"/>
  <c r="Y34" i="48"/>
  <c r="AQ33" i="48"/>
  <c r="V33" i="48"/>
  <c r="P33" i="48"/>
  <c r="M33" i="48"/>
  <c r="J15" i="54" l="1"/>
  <c r="I32" i="54" a="1"/>
  <c r="I32" i="54" s="1"/>
  <c r="F31" i="54" a="1"/>
  <c r="F31" i="54" s="1"/>
  <c r="G30" i="54" a="1"/>
  <c r="G30" i="54" s="1"/>
  <c r="J23" i="54"/>
  <c r="H36" i="54" a="1"/>
  <c r="H36" i="54" s="1"/>
  <c r="I33" i="54" a="1"/>
  <c r="I33" i="54" s="1"/>
  <c r="G32" i="54" a="1"/>
  <c r="G32" i="54" s="1"/>
  <c r="G33" i="54" a="1"/>
  <c r="G33" i="54" s="1"/>
  <c r="E32" i="54" a="1"/>
  <c r="E32" i="54" s="1"/>
  <c r="E34" i="54" s="1"/>
  <c r="H30" i="54" a="1"/>
  <c r="H30" i="54" s="1"/>
  <c r="G36" i="54" a="1"/>
  <c r="G36" i="54" s="1"/>
  <c r="I36" i="54" a="1"/>
  <c r="I36" i="54" s="1"/>
  <c r="G31" i="54" a="1"/>
  <c r="G31" i="54" s="1"/>
  <c r="E35" i="54" a="1"/>
  <c r="E35" i="54" s="1"/>
  <c r="I35" i="54" a="1"/>
  <c r="I35" i="54" s="1"/>
  <c r="E30" i="54" a="1"/>
  <c r="E30" i="54" s="1"/>
  <c r="F33" i="54" a="1"/>
  <c r="F33" i="54" s="1"/>
  <c r="I30" i="54" a="1"/>
  <c r="I30" i="54" s="1"/>
  <c r="F35" i="54" a="1"/>
  <c r="F35" i="54" s="1"/>
  <c r="F30" i="54" a="1"/>
  <c r="F30" i="54" s="1"/>
  <c r="I31" i="54" a="1"/>
  <c r="I31" i="54" s="1"/>
  <c r="H32" i="54" a="1"/>
  <c r="H32" i="54" s="1"/>
  <c r="G35" i="54" a="1"/>
  <c r="G35" i="54" s="1"/>
  <c r="F36" i="54" a="1"/>
  <c r="F36" i="54" s="1"/>
  <c r="H31" i="54" a="1"/>
  <c r="H31" i="54" s="1"/>
  <c r="E36" i="54" a="1"/>
  <c r="E36" i="54" s="1"/>
  <c r="J7" i="54"/>
  <c r="E31" i="54" a="1"/>
  <c r="E31" i="54" s="1"/>
  <c r="H35" i="54" a="1"/>
  <c r="H35" i="54" s="1"/>
  <c r="H33" i="54" a="1"/>
  <c r="H33" i="54" s="1"/>
  <c r="V46" i="48"/>
  <c r="AQ46" i="48"/>
  <c r="BB46" i="48"/>
  <c r="M46" i="48"/>
  <c r="Y36" i="48"/>
  <c r="Y33" i="48" s="1"/>
  <c r="P46" i="48"/>
  <c r="S46" i="48"/>
  <c r="Y42" i="48"/>
  <c r="AB40" i="48" s="1"/>
  <c r="AZ55" i="48"/>
  <c r="AT46" i="48"/>
  <c r="AW39" i="48"/>
  <c r="AW46" i="48" s="1"/>
  <c r="I37" i="54" l="1"/>
  <c r="H37" i="54"/>
  <c r="G37" i="54"/>
  <c r="G34" i="54"/>
  <c r="I34" i="54"/>
  <c r="F37" i="54"/>
  <c r="H34" i="54"/>
  <c r="E37" i="54"/>
  <c r="F34" i="54"/>
  <c r="AB34" i="48"/>
  <c r="AB46" i="48" s="1"/>
  <c r="Y39" i="48"/>
  <c r="Y46" i="48" s="1"/>
  <c r="J32" i="5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<sst xmlns="http://schemas.openxmlformats.org/spreadsheetml/2006/main" count="3731" uniqueCount="1060">
  <si>
    <t>資料名</t>
    <rPh sb="0" eb="2">
      <t>シリョウ</t>
    </rPh>
    <rPh sb="2" eb="3">
      <t>メイ</t>
    </rPh>
    <phoneticPr fontId="1"/>
  </si>
  <si>
    <t>事項</t>
    <rPh sb="0" eb="2">
      <t>ジコウ</t>
    </rPh>
    <phoneticPr fontId="5"/>
  </si>
  <si>
    <t>記入欄</t>
    <rPh sb="0" eb="3">
      <t>キニュウラン</t>
    </rPh>
    <phoneticPr fontId="5"/>
  </si>
  <si>
    <t>備考</t>
    <rPh sb="0" eb="2">
      <t>ビコウ</t>
    </rPh>
    <phoneticPr fontId="5"/>
  </si>
  <si>
    <t>短期大学の名称</t>
    <rPh sb="0" eb="2">
      <t>タンキ</t>
    </rPh>
    <rPh sb="2" eb="4">
      <t>ダイガク</t>
    </rPh>
    <rPh sb="5" eb="7">
      <t>メイショウ</t>
    </rPh>
    <phoneticPr fontId="5"/>
  </si>
  <si>
    <t>学校本部の所在地</t>
    <rPh sb="0" eb="2">
      <t>ガッコウ</t>
    </rPh>
    <rPh sb="2" eb="4">
      <t>ホンブ</t>
    </rPh>
    <rPh sb="5" eb="8">
      <t>ショザイチ</t>
    </rPh>
    <phoneticPr fontId="5"/>
  </si>
  <si>
    <t>教育研究組織</t>
    <rPh sb="0" eb="2">
      <t>キョウイク</t>
    </rPh>
    <rPh sb="2" eb="4">
      <t>ケンキュウ</t>
    </rPh>
    <rPh sb="4" eb="6">
      <t>ソシキ</t>
    </rPh>
    <phoneticPr fontId="5"/>
  </si>
  <si>
    <t>開設年月日</t>
  </si>
  <si>
    <t>所　　在　　地</t>
    <rPh sb="0" eb="1">
      <t>トコロ</t>
    </rPh>
    <rPh sb="3" eb="4">
      <t>ザイ</t>
    </rPh>
    <rPh sb="6" eb="7">
      <t>チ</t>
    </rPh>
    <phoneticPr fontId="5"/>
  </si>
  <si>
    <t>別科等</t>
    <rPh sb="0" eb="2">
      <t>ベッカ</t>
    </rPh>
    <rPh sb="2" eb="3">
      <t>トウ</t>
    </rPh>
    <phoneticPr fontId="5"/>
  </si>
  <si>
    <t>別科等の名称</t>
    <rPh sb="0" eb="2">
      <t>ベッカ</t>
    </rPh>
    <rPh sb="2" eb="3">
      <t>トウ</t>
    </rPh>
    <rPh sb="4" eb="6">
      <t>メイショウ</t>
    </rPh>
    <phoneticPr fontId="5"/>
  </si>
  <si>
    <t>学生募集停止中の学科・専攻科等</t>
    <rPh sb="0" eb="2">
      <t>ガクセイ</t>
    </rPh>
    <rPh sb="2" eb="4">
      <t>ボシュウ</t>
    </rPh>
    <rPh sb="4" eb="6">
      <t>テイシ</t>
    </rPh>
    <rPh sb="6" eb="7">
      <t>チュウ</t>
    </rPh>
    <rPh sb="8" eb="10">
      <t>ガッカ</t>
    </rPh>
    <rPh sb="11" eb="14">
      <t>センコウカ</t>
    </rPh>
    <rPh sb="14" eb="15">
      <t>トウ</t>
    </rPh>
    <phoneticPr fontId="5"/>
  </si>
  <si>
    <t>□□学科□□専攻（　　年度学生募集停止，在学生数　　人）</t>
    <rPh sb="2" eb="4">
      <t>ガッカ</t>
    </rPh>
    <rPh sb="6" eb="8">
      <t>センコウ</t>
    </rPh>
    <rPh sb="11" eb="13">
      <t>ネンド</t>
    </rPh>
    <rPh sb="13" eb="15">
      <t>ガクセイ</t>
    </rPh>
    <rPh sb="15" eb="17">
      <t>ボシュウ</t>
    </rPh>
    <rPh sb="17" eb="19">
      <t>テイシ</t>
    </rPh>
    <rPh sb="20" eb="23">
      <t>ザイガクセイ</t>
    </rPh>
    <rPh sb="23" eb="24">
      <t>スウ</t>
    </rPh>
    <rPh sb="26" eb="27">
      <t>ヒト</t>
    </rPh>
    <phoneticPr fontId="5"/>
  </si>
  <si>
    <t>教員組織</t>
    <rPh sb="0" eb="2">
      <t>キョウイン</t>
    </rPh>
    <rPh sb="2" eb="4">
      <t>ソシキ</t>
    </rPh>
    <phoneticPr fontId="5"/>
  </si>
  <si>
    <t>学科・専攻課程の名称</t>
    <rPh sb="0" eb="2">
      <t>ガッカ</t>
    </rPh>
    <rPh sb="3" eb="5">
      <t>センコウ</t>
    </rPh>
    <rPh sb="5" eb="7">
      <t>カテイ</t>
    </rPh>
    <rPh sb="8" eb="10">
      <t>メイショウ</t>
    </rPh>
    <phoneticPr fontId="5"/>
  </si>
  <si>
    <t>専　　任　　教　　員　　等</t>
    <rPh sb="0" eb="1">
      <t>アツム</t>
    </rPh>
    <rPh sb="3" eb="4">
      <t>ニン</t>
    </rPh>
    <rPh sb="6" eb="7">
      <t>キョウ</t>
    </rPh>
    <rPh sb="9" eb="10">
      <t>イン</t>
    </rPh>
    <rPh sb="12" eb="13">
      <t>トウ</t>
    </rPh>
    <phoneticPr fontId="5"/>
  </si>
  <si>
    <t>教授</t>
    <rPh sb="0" eb="2">
      <t>キョウジュ</t>
    </rPh>
    <phoneticPr fontId="5"/>
  </si>
  <si>
    <t>准教授</t>
    <rPh sb="0" eb="1">
      <t>ジュン</t>
    </rPh>
    <rPh sb="1" eb="3">
      <t>キョウジュ</t>
    </rPh>
    <phoneticPr fontId="5"/>
  </si>
  <si>
    <t>講師</t>
    <rPh sb="0" eb="2">
      <t>コウシ</t>
    </rPh>
    <phoneticPr fontId="5"/>
  </si>
  <si>
    <t>助教</t>
    <rPh sb="0" eb="1">
      <t>ジョ</t>
    </rPh>
    <rPh sb="1" eb="2">
      <t>キョウ</t>
    </rPh>
    <phoneticPr fontId="5"/>
  </si>
  <si>
    <t>計</t>
    <rPh sb="0" eb="1">
      <t>ケイ</t>
    </rPh>
    <phoneticPr fontId="5"/>
  </si>
  <si>
    <t>基準数</t>
    <rPh sb="0" eb="2">
      <t>キジュン</t>
    </rPh>
    <rPh sb="2" eb="3">
      <t>スウ</t>
    </rPh>
    <phoneticPr fontId="5"/>
  </si>
  <si>
    <t>助手</t>
    <rPh sb="0" eb="2">
      <t>ジョシュ</t>
    </rPh>
    <phoneticPr fontId="5"/>
  </si>
  <si>
    <t>人</t>
    <phoneticPr fontId="5"/>
  </si>
  <si>
    <t>人</t>
    <rPh sb="0" eb="1">
      <t>ヒト</t>
    </rPh>
    <phoneticPr fontId="5"/>
  </si>
  <si>
    <t>―</t>
    <phoneticPr fontId="5"/>
  </si>
  <si>
    <t>専攻科</t>
    <rPh sb="0" eb="3">
      <t>センコウカ</t>
    </rPh>
    <phoneticPr fontId="5"/>
  </si>
  <si>
    <t>○○専攻</t>
    <rPh sb="2" eb="4">
      <t>センコウ</t>
    </rPh>
    <phoneticPr fontId="5"/>
  </si>
  <si>
    <t>校地等</t>
    <rPh sb="0" eb="2">
      <t>コウチ</t>
    </rPh>
    <rPh sb="2" eb="3">
      <t>トウ</t>
    </rPh>
    <phoneticPr fontId="5"/>
  </si>
  <si>
    <t>区　　　分</t>
    <rPh sb="0" eb="1">
      <t>ク</t>
    </rPh>
    <rPh sb="4" eb="5">
      <t>ブン</t>
    </rPh>
    <phoneticPr fontId="5"/>
  </si>
  <si>
    <t>基準面積</t>
    <rPh sb="0" eb="2">
      <t>キジュン</t>
    </rPh>
    <rPh sb="2" eb="4">
      <t>メンセキ</t>
    </rPh>
    <phoneticPr fontId="5"/>
  </si>
  <si>
    <t>専用</t>
    <rPh sb="0" eb="2">
      <t>センヨウ</t>
    </rPh>
    <phoneticPr fontId="5"/>
  </si>
  <si>
    <t>共用</t>
    <rPh sb="0" eb="2">
      <t>キョウヨウ</t>
    </rPh>
    <phoneticPr fontId="5"/>
  </si>
  <si>
    <t>校舎敷地面積</t>
    <rPh sb="0" eb="1">
      <t>コウ</t>
    </rPh>
    <rPh sb="1" eb="2">
      <t>シャ</t>
    </rPh>
    <rPh sb="2" eb="4">
      <t>シキチ</t>
    </rPh>
    <rPh sb="4" eb="6">
      <t>メンセキ</t>
    </rPh>
    <phoneticPr fontId="5"/>
  </si>
  <si>
    <t>㎡</t>
    <phoneticPr fontId="5"/>
  </si>
  <si>
    <t>運 動 場 用 地</t>
    <rPh sb="0" eb="1">
      <t>ウン</t>
    </rPh>
    <rPh sb="2" eb="3">
      <t>ドウ</t>
    </rPh>
    <rPh sb="4" eb="5">
      <t>バ</t>
    </rPh>
    <rPh sb="6" eb="7">
      <t>ヨウ</t>
    </rPh>
    <rPh sb="8" eb="9">
      <t>チ</t>
    </rPh>
    <phoneticPr fontId="5"/>
  </si>
  <si>
    <t>校地面積計</t>
    <rPh sb="0" eb="1">
      <t>コウ</t>
    </rPh>
    <rPh sb="1" eb="3">
      <t>ジメン</t>
    </rPh>
    <rPh sb="3" eb="4">
      <t>セキ</t>
    </rPh>
    <rPh sb="4" eb="5">
      <t>ケイ</t>
    </rPh>
    <phoneticPr fontId="5"/>
  </si>
  <si>
    <t>その他</t>
    <rPh sb="2" eb="3">
      <t>ホカ</t>
    </rPh>
    <phoneticPr fontId="5"/>
  </si>
  <si>
    <t>校　　舎　　等</t>
    <rPh sb="0" eb="1">
      <t>コウ</t>
    </rPh>
    <rPh sb="3" eb="4">
      <t>シャ</t>
    </rPh>
    <rPh sb="6" eb="7">
      <t>トウ</t>
    </rPh>
    <phoneticPr fontId="5"/>
  </si>
  <si>
    <t>校舎面積計</t>
    <rPh sb="0" eb="2">
      <t>コウシャ</t>
    </rPh>
    <rPh sb="2" eb="4">
      <t>メンセキ</t>
    </rPh>
    <rPh sb="4" eb="5">
      <t>ケイ</t>
    </rPh>
    <phoneticPr fontId="5"/>
  </si>
  <si>
    <t>教員研究室</t>
    <rPh sb="0" eb="2">
      <t>キョウイン</t>
    </rPh>
    <rPh sb="2" eb="5">
      <t>ケンキュウシツ</t>
    </rPh>
    <phoneticPr fontId="5"/>
  </si>
  <si>
    <t>室</t>
    <rPh sb="0" eb="1">
      <t>シツ</t>
    </rPh>
    <phoneticPr fontId="5"/>
  </si>
  <si>
    <t>教室等施設</t>
    <rPh sb="0" eb="2">
      <t>キョウシツ</t>
    </rPh>
    <rPh sb="2" eb="3">
      <t>トウ</t>
    </rPh>
    <rPh sb="3" eb="5">
      <t>シセツ</t>
    </rPh>
    <phoneticPr fontId="5"/>
  </si>
  <si>
    <t>○○キャンパス教室等施設</t>
    <rPh sb="7" eb="9">
      <t>キョウシツ</t>
    </rPh>
    <rPh sb="9" eb="10">
      <t>トウ</t>
    </rPh>
    <rPh sb="10" eb="12">
      <t>シセツ</t>
    </rPh>
    <phoneticPr fontId="5"/>
  </si>
  <si>
    <t>△△キャンパス教室等施設</t>
    <rPh sb="7" eb="9">
      <t>キョウシツ</t>
    </rPh>
    <rPh sb="9" eb="10">
      <t>トウ</t>
    </rPh>
    <rPh sb="10" eb="12">
      <t>シセツ</t>
    </rPh>
    <phoneticPr fontId="5"/>
  </si>
  <si>
    <t>サテライトキャンパス等</t>
    <rPh sb="10" eb="11">
      <t>トウ</t>
    </rPh>
    <phoneticPr fontId="5"/>
  </si>
  <si>
    <t>図書館・図書資料等</t>
    <rPh sb="4" eb="6">
      <t>トショ</t>
    </rPh>
    <rPh sb="6" eb="8">
      <t>シリョウ</t>
    </rPh>
    <rPh sb="8" eb="9">
      <t>トウ</t>
    </rPh>
    <phoneticPr fontId="5"/>
  </si>
  <si>
    <t>図書館等の名称</t>
    <rPh sb="0" eb="3">
      <t>トショカン</t>
    </rPh>
    <rPh sb="3" eb="4">
      <t>トウ</t>
    </rPh>
    <rPh sb="5" eb="7">
      <t>メイショウ</t>
    </rPh>
    <phoneticPr fontId="5"/>
  </si>
  <si>
    <t>面積</t>
    <rPh sb="0" eb="2">
      <t>メンセキ</t>
    </rPh>
    <phoneticPr fontId="5"/>
  </si>
  <si>
    <t>閲覧座席数</t>
    <rPh sb="0" eb="2">
      <t>エツラン</t>
    </rPh>
    <rPh sb="2" eb="5">
      <t>ザセキスウ</t>
    </rPh>
    <phoneticPr fontId="5"/>
  </si>
  <si>
    <t>○○図書館本館</t>
    <rPh sb="2" eb="5">
      <t>トショカン</t>
    </rPh>
    <rPh sb="5" eb="7">
      <t>ホンカン</t>
    </rPh>
    <phoneticPr fontId="5"/>
  </si>
  <si>
    <t>サテライトキャンパス</t>
    <phoneticPr fontId="5"/>
  </si>
  <si>
    <t>図書〔うち外国書〕</t>
    <rPh sb="0" eb="2">
      <t>トショ</t>
    </rPh>
    <phoneticPr fontId="5"/>
  </si>
  <si>
    <t>〔</t>
    <phoneticPr fontId="5"/>
  </si>
  <si>
    <t>〕</t>
    <phoneticPr fontId="5"/>
  </si>
  <si>
    <t>冊</t>
    <phoneticPr fontId="5"/>
  </si>
  <si>
    <t>種</t>
    <phoneticPr fontId="5"/>
  </si>
  <si>
    <t>△△図書館△△分館</t>
    <rPh sb="2" eb="5">
      <t>トショカン</t>
    </rPh>
    <rPh sb="7" eb="9">
      <t>ブンカン</t>
    </rPh>
    <phoneticPr fontId="5"/>
  </si>
  <si>
    <t>○○キャンパス</t>
    <phoneticPr fontId="5"/>
  </si>
  <si>
    <t>教員以外の職員の概要（人）</t>
    <phoneticPr fontId="1"/>
  </si>
  <si>
    <t>専任</t>
  </si>
  <si>
    <t>兼任</t>
  </si>
  <si>
    <t>計</t>
  </si>
  <si>
    <t>事務職員</t>
    <phoneticPr fontId="1"/>
  </si>
  <si>
    <t>技術職員</t>
  </si>
  <si>
    <t>図書館・学習資源センター等の専門事務職員</t>
  </si>
  <si>
    <t>その他の職員</t>
  </si>
  <si>
    <t>［注］</t>
    <rPh sb="1" eb="2">
      <t>チュウ</t>
    </rPh>
    <phoneticPr fontId="1"/>
  </si>
  <si>
    <t>学科・専攻課程名</t>
    <rPh sb="0" eb="2">
      <t>ガッカ</t>
    </rPh>
    <rPh sb="3" eb="5">
      <t>センコウ</t>
    </rPh>
    <rPh sb="5" eb="7">
      <t>カテイ</t>
    </rPh>
    <rPh sb="7" eb="8">
      <t>メイ</t>
    </rPh>
    <phoneticPr fontId="10"/>
  </si>
  <si>
    <t>項目</t>
    <rPh sb="0" eb="2">
      <t>コウモク</t>
    </rPh>
    <phoneticPr fontId="5"/>
  </si>
  <si>
    <t>入学定員に対する平均比率</t>
    <rPh sb="0" eb="2">
      <t>ニュウガク</t>
    </rPh>
    <rPh sb="2" eb="4">
      <t>テイイン</t>
    </rPh>
    <rPh sb="5" eb="6">
      <t>タイ</t>
    </rPh>
    <rPh sb="8" eb="10">
      <t>ヘイキン</t>
    </rPh>
    <rPh sb="10" eb="12">
      <t>ヒリツ</t>
    </rPh>
    <phoneticPr fontId="5"/>
  </si>
  <si>
    <t>備　考</t>
    <rPh sb="0" eb="1">
      <t>ソナエ</t>
    </rPh>
    <rPh sb="2" eb="3">
      <t>コウ</t>
    </rPh>
    <phoneticPr fontId="10"/>
  </si>
  <si>
    <t>志願者数</t>
    <rPh sb="0" eb="3">
      <t>シガンシャ</t>
    </rPh>
    <rPh sb="3" eb="4">
      <t>スウ</t>
    </rPh>
    <phoneticPr fontId="10"/>
  </si>
  <si>
    <t>合格者数</t>
    <rPh sb="0" eb="3">
      <t>ゴウカクシャ</t>
    </rPh>
    <rPh sb="3" eb="4">
      <t>スウ</t>
    </rPh>
    <phoneticPr fontId="10"/>
  </si>
  <si>
    <t>入学定員</t>
    <rPh sb="0" eb="2">
      <t>ニュウガク</t>
    </rPh>
    <rPh sb="2" eb="4">
      <t>テイイン</t>
    </rPh>
    <phoneticPr fontId="5"/>
  </si>
  <si>
    <t>入学者数</t>
    <rPh sb="0" eb="3">
      <t>ニュウガクシャ</t>
    </rPh>
    <rPh sb="3" eb="4">
      <t>スウ</t>
    </rPh>
    <phoneticPr fontId="5"/>
  </si>
  <si>
    <t>収容定員</t>
    <rPh sb="0" eb="2">
      <t>シュウヨウ</t>
    </rPh>
    <rPh sb="2" eb="4">
      <t>テイイン</t>
    </rPh>
    <phoneticPr fontId="5"/>
  </si>
  <si>
    <t>在籍学生数</t>
    <rPh sb="0" eb="2">
      <t>ザイセキ</t>
    </rPh>
    <rPh sb="2" eb="4">
      <t>ガクセイ</t>
    </rPh>
    <rPh sb="4" eb="5">
      <t>スウ</t>
    </rPh>
    <phoneticPr fontId="5"/>
  </si>
  <si>
    <t>［注］</t>
    <phoneticPr fontId="10"/>
  </si>
  <si>
    <t>１　学生を募集している学科・専攻課程、専攻科・別科等ごとに行を追加して作成してください。</t>
    <rPh sb="2" eb="4">
      <t>_x0000__x0000__x0000__x0000_</t>
    </rPh>
    <rPh sb="5" eb="7">
      <t>_x0000__x0000__x0000__x0000_</t>
    </rPh>
    <rPh sb="11" eb="13">
      <t>_x0000__x0000__x0000_</t>
    </rPh>
    <rPh sb="14" eb="16">
      <t>_x0000__x0000__x0000__x0000_</t>
    </rPh>
    <rPh sb="16" eb="18">
      <t>カテイ</t>
    </rPh>
    <rPh sb="19" eb="22">
      <t>_x0000__x0000__x0000__x0000__x0000_</t>
    </rPh>
    <rPh sb="23" eb="25">
      <t/>
    </rPh>
    <rPh sb="25" eb="26">
      <t>サク</t>
    </rPh>
    <rPh sb="29" eb="30">
      <t>セイト</t>
    </rPh>
    <rPh sb="31" eb="33">
      <t>ウ坮_x0002_</t>
    </rPh>
    <rPh sb="35" eb="37">
      <t/>
    </rPh>
    <phoneticPr fontId="5"/>
  </si>
  <si>
    <t>４　学科・専攻課程、専攻科等が完成年度に達していない場合、その旨を備考に記載してください。</t>
    <rPh sb="2" eb="4">
      <t>ガッカ</t>
    </rPh>
    <rPh sb="5" eb="7">
      <t>センコウ</t>
    </rPh>
    <rPh sb="7" eb="9">
      <t>カテイ</t>
    </rPh>
    <rPh sb="12" eb="13">
      <t>カ</t>
    </rPh>
    <rPh sb="31" eb="32">
      <t>ムネ</t>
    </rPh>
    <rPh sb="33" eb="35">
      <t>ビコウ</t>
    </rPh>
    <rPh sb="36" eb="38">
      <t>キサイ</t>
    </rPh>
    <phoneticPr fontId="5"/>
  </si>
  <si>
    <t>５　募集定員が若干名の場合は、「0」と記載し、入学者数については実入学者数を記載してください。</t>
    <rPh sb="2" eb="4">
      <t>ボシュウ</t>
    </rPh>
    <rPh sb="4" eb="6">
      <t>テイイン</t>
    </rPh>
    <rPh sb="7" eb="9">
      <t>ジャッカン</t>
    </rPh>
    <rPh sb="9" eb="10">
      <t>メイ</t>
    </rPh>
    <rPh sb="11" eb="13">
      <t>バアイ</t>
    </rPh>
    <rPh sb="19" eb="21">
      <t>キサイ</t>
    </rPh>
    <rPh sb="23" eb="26">
      <t>ニュウガクシャ</t>
    </rPh>
    <rPh sb="26" eb="27">
      <t>スウ</t>
    </rPh>
    <rPh sb="32" eb="33">
      <t>ジツ</t>
    </rPh>
    <rPh sb="33" eb="36">
      <t>ニュウガクシャ</t>
    </rPh>
    <rPh sb="36" eb="37">
      <t>スウ</t>
    </rPh>
    <rPh sb="38" eb="40">
      <t>キサイ</t>
    </rPh>
    <phoneticPr fontId="5"/>
  </si>
  <si>
    <t>７　入学定員に対する平均比率は、過去５年分の入学定員に対する入学者の比率を平均したものが自動計算されます。</t>
    <rPh sb="2" eb="4">
      <t>ニュウガク</t>
    </rPh>
    <rPh sb="4" eb="6">
      <t>テイイン</t>
    </rPh>
    <rPh sb="7" eb="8">
      <t>タイ</t>
    </rPh>
    <rPh sb="10" eb="12">
      <t>ヘイキン</t>
    </rPh>
    <rPh sb="12" eb="14">
      <t>ヒリツ</t>
    </rPh>
    <rPh sb="16" eb="18">
      <t>カコ</t>
    </rPh>
    <rPh sb="19" eb="20">
      <t>ネン</t>
    </rPh>
    <rPh sb="20" eb="21">
      <t>ブン</t>
    </rPh>
    <rPh sb="22" eb="24">
      <t>ニュウガク</t>
    </rPh>
    <rPh sb="24" eb="26">
      <t>テイイン</t>
    </rPh>
    <rPh sb="27" eb="28">
      <t>タイ</t>
    </rPh>
    <rPh sb="30" eb="33">
      <t>ニュウガクシャ</t>
    </rPh>
    <rPh sb="34" eb="36">
      <t>ヒリツ</t>
    </rPh>
    <rPh sb="37" eb="39">
      <t>ヘイキン</t>
    </rPh>
    <rPh sb="44" eb="46">
      <t>ジドウ</t>
    </rPh>
    <rPh sb="46" eb="48">
      <t>ケイサン</t>
    </rPh>
    <phoneticPr fontId="5"/>
  </si>
  <si>
    <t>様式14</t>
    <rPh sb="0" eb="2">
      <t>ヨウシキ</t>
    </rPh>
    <phoneticPr fontId="1"/>
  </si>
  <si>
    <t>学生データ</t>
    <rPh sb="0" eb="2">
      <t>ガクセイ</t>
    </rPh>
    <phoneticPr fontId="1"/>
  </si>
  <si>
    <t>学科・専攻課程</t>
    <rPh sb="0" eb="2">
      <t>ガッカ</t>
    </rPh>
    <rPh sb="3" eb="5">
      <t>センコウ</t>
    </rPh>
    <rPh sb="5" eb="7">
      <t>カテイ</t>
    </rPh>
    <phoneticPr fontId="1"/>
  </si>
  <si>
    <t>教育課程に対応した授業科目担当者一覧</t>
    <rPh sb="0" eb="2">
      <t>キョウイク</t>
    </rPh>
    <rPh sb="2" eb="4">
      <t>カテイ</t>
    </rPh>
    <phoneticPr fontId="1"/>
  </si>
  <si>
    <t>授業科目</t>
    <rPh sb="0" eb="2">
      <t>ジュギョウ</t>
    </rPh>
    <rPh sb="2" eb="4">
      <t>カモク</t>
    </rPh>
    <phoneticPr fontId="1"/>
  </si>
  <si>
    <t>職位</t>
    <rPh sb="0" eb="2">
      <t>ショクイ</t>
    </rPh>
    <phoneticPr fontId="1"/>
  </si>
  <si>
    <t>担当教員名</t>
    <rPh sb="0" eb="2">
      <t>タントウ</t>
    </rPh>
    <rPh sb="2" eb="4">
      <t>キョウイン</t>
    </rPh>
    <rPh sb="4" eb="5">
      <t>メイ</t>
    </rPh>
    <phoneticPr fontId="1"/>
  </si>
  <si>
    <t>様式16</t>
    <rPh sb="0" eb="2">
      <t>ヨウシキ</t>
    </rPh>
    <phoneticPr fontId="1"/>
  </si>
  <si>
    <t>開催日現在の状況</t>
  </si>
  <si>
    <t>開催年月日
開催時間</t>
    <phoneticPr fontId="1"/>
  </si>
  <si>
    <t>出 席 者 数 等</t>
  </si>
  <si>
    <t>監事の
出席状況</t>
    <phoneticPr fontId="1"/>
  </si>
  <si>
    <t>定 員</t>
  </si>
  <si>
    <t>現 員（a）</t>
  </si>
  <si>
    <t>実出席率
 （b/a）</t>
    <phoneticPr fontId="1"/>
  </si>
  <si>
    <t>意思表示
出席者数</t>
    <phoneticPr fontId="1"/>
  </si>
  <si>
    <t>様式17</t>
    <rPh sb="0" eb="2">
      <t>ヨウシキ</t>
    </rPh>
    <phoneticPr fontId="1"/>
  </si>
  <si>
    <t>出席評議員数
（b）</t>
    <rPh sb="2" eb="5">
      <t>ヒョウギイン</t>
    </rPh>
    <phoneticPr fontId="1"/>
  </si>
  <si>
    <t>様式13</t>
    <rPh sb="0" eb="2">
      <t>ヨウシキ</t>
    </rPh>
    <phoneticPr fontId="1"/>
  </si>
  <si>
    <t>専攻の名称</t>
    <rPh sb="0" eb="2">
      <t>センコウ</t>
    </rPh>
    <rPh sb="3" eb="5">
      <t>メイショウ</t>
    </rPh>
    <phoneticPr fontId="5"/>
  </si>
  <si>
    <t>① 卒業者数（人）</t>
    <rPh sb="2" eb="4">
      <t>ソツギョウ</t>
    </rPh>
    <phoneticPr fontId="1"/>
  </si>
  <si>
    <t>② 退学者数（人）</t>
    <rPh sb="2" eb="4">
      <t>タイガク</t>
    </rPh>
    <rPh sb="4" eb="5">
      <t>シャ</t>
    </rPh>
    <phoneticPr fontId="1"/>
  </si>
  <si>
    <t>③ 休学者数（人）</t>
    <phoneticPr fontId="1"/>
  </si>
  <si>
    <t>④ 就職者数（人）</t>
    <phoneticPr fontId="1"/>
  </si>
  <si>
    <t>⑤ 進学者数（人）</t>
    <phoneticPr fontId="1"/>
  </si>
  <si>
    <t>４  「実出席率（b/a）」欄には、百分率で小数点以下第1位まで記入してください（小数点以下第2位を四捨五入）。</t>
    <phoneticPr fontId="1"/>
  </si>
  <si>
    <t>学生数</t>
    <rPh sb="0" eb="3">
      <t>ガクセイスウ</t>
    </rPh>
    <phoneticPr fontId="1"/>
  </si>
  <si>
    <t>１  「その他の職員」とは、守衛、自動車運転手、作業員等の技能労務職員等を指します。</t>
    <phoneticPr fontId="1"/>
  </si>
  <si>
    <t>２　契約職員、派遣職員等は「兼任」に分類してください。</t>
    <phoneticPr fontId="1"/>
  </si>
  <si>
    <t>区分</t>
    <rPh sb="0" eb="2">
      <t>クブン</t>
    </rPh>
    <phoneticPr fontId="1"/>
  </si>
  <si>
    <t>教員配置</t>
    <rPh sb="0" eb="2">
      <t>キョウイン</t>
    </rPh>
    <rPh sb="2" eb="4">
      <t>ハイチ</t>
    </rPh>
    <phoneticPr fontId="1"/>
  </si>
  <si>
    <t>２　「定員」及び「現員（a）」欄には、開催日当日の人数を記入してください。</t>
    <phoneticPr fontId="1"/>
  </si>
  <si>
    <t>３　「意思表示出席者数」欄には、寄附行為に「書面をもってあらかじめ意思を表示したものは出席者とみなす」等が</t>
    <phoneticPr fontId="1"/>
  </si>
  <si>
    <t>５　「監事の出席状況」欄には、「／」の右側に監事数（現員）を記入し、左側に当該理事会に出席した監事数を記入</t>
    <phoneticPr fontId="1"/>
  </si>
  <si>
    <t>５　「監事の出席状況」欄には、「／」の右側に監事数（現員）を記入し、左側に当該評議員会に出席した監事数を記入</t>
    <phoneticPr fontId="1"/>
  </si>
  <si>
    <t>　　してください。</t>
    <phoneticPr fontId="1"/>
  </si>
  <si>
    <t>　　○他学科所属教員は「学科名」を記載してください。</t>
    <rPh sb="17" eb="19">
      <t>キサイ</t>
    </rPh>
    <phoneticPr fontId="1"/>
  </si>
  <si>
    <t>△△キャンパス</t>
    <phoneticPr fontId="5"/>
  </si>
  <si>
    <t>⑥ 科目等履修生（人）</t>
    <rPh sb="2" eb="4">
      <t>カモク</t>
    </rPh>
    <rPh sb="4" eb="5">
      <t>トウ</t>
    </rPh>
    <rPh sb="5" eb="8">
      <t>リシュウセイ</t>
    </rPh>
    <phoneticPr fontId="1"/>
  </si>
  <si>
    <t>⑦ 長期履修生（人）</t>
    <rPh sb="2" eb="4">
      <t>チョウキ</t>
    </rPh>
    <rPh sb="4" eb="7">
      <t>リシュウセイ</t>
    </rPh>
    <phoneticPr fontId="1"/>
  </si>
  <si>
    <t>　　○当該学科所属教員は空欄としてください。</t>
    <rPh sb="12" eb="14">
      <t>クウラン</t>
    </rPh>
    <phoneticPr fontId="1"/>
  </si>
  <si>
    <t>様式</t>
    <rPh sb="0" eb="2">
      <t>ヨウシキ</t>
    </rPh>
    <phoneticPr fontId="1"/>
  </si>
  <si>
    <t>（人）</t>
    <rPh sb="1" eb="2">
      <t>ニン</t>
    </rPh>
    <phoneticPr fontId="1"/>
  </si>
  <si>
    <t>　学生数</t>
    <rPh sb="1" eb="4">
      <t>ガクセイスウ</t>
    </rPh>
    <phoneticPr fontId="1"/>
  </si>
  <si>
    <t xml:space="preserve">　教員以外の職員の概要 </t>
    <phoneticPr fontId="1"/>
  </si>
  <si>
    <t>　学生データ</t>
    <phoneticPr fontId="1"/>
  </si>
  <si>
    <t>　理事会の開催状況</t>
    <phoneticPr fontId="1"/>
  </si>
  <si>
    <t>１  説明を付す必要があると思われるものについては、備考欄に記述してください。</t>
    <phoneticPr fontId="1"/>
  </si>
  <si>
    <t>３　「教員配置」には、以下のように記載してください。</t>
    <rPh sb="11" eb="13">
      <t>イカ</t>
    </rPh>
    <rPh sb="17" eb="19">
      <t>キサイ</t>
    </rPh>
    <phoneticPr fontId="1"/>
  </si>
  <si>
    <t xml:space="preserve">    記入してください。</t>
    <phoneticPr fontId="1"/>
  </si>
  <si>
    <t>４　全学科共通の科目群についてはタイトルを「全学科共通」等、複数学科共通の科目群等がある場合にはタイトルを 「○○学科・</t>
    <rPh sb="2" eb="3">
      <t>ゼン</t>
    </rPh>
    <rPh sb="3" eb="5">
      <t>ガッカ</t>
    </rPh>
    <rPh sb="5" eb="7">
      <t>キョウツウ</t>
    </rPh>
    <rPh sb="6" eb="7">
      <t>スウガッカ</t>
    </rPh>
    <rPh sb="8" eb="10">
      <t>カモク</t>
    </rPh>
    <rPh sb="10" eb="11">
      <t>グン</t>
    </rPh>
    <rPh sb="22" eb="23">
      <t>ゼン</t>
    </rPh>
    <rPh sb="23" eb="25">
      <t>ガッカ</t>
    </rPh>
    <rPh sb="25" eb="27">
      <t>キョウツウ</t>
    </rPh>
    <rPh sb="28" eb="29">
      <t>トウ</t>
    </rPh>
    <rPh sb="30" eb="32">
      <t>フクスウ</t>
    </rPh>
    <rPh sb="32" eb="34">
      <t>ガッカ</t>
    </rPh>
    <rPh sb="34" eb="36">
      <t>キョウツウ</t>
    </rPh>
    <rPh sb="37" eb="39">
      <t>カモク</t>
    </rPh>
    <rPh sb="39" eb="40">
      <t>グン</t>
    </rPh>
    <rPh sb="40" eb="41">
      <t>トウ</t>
    </rPh>
    <rPh sb="44" eb="46">
      <t>バアイ</t>
    </rPh>
    <phoneticPr fontId="1"/>
  </si>
  <si>
    <t>１　「区分」には、教育課程表に沿って「共通科目」、「専門科目」等の科目群名を記入してください。</t>
    <rPh sb="3" eb="5">
      <t>クブン</t>
    </rPh>
    <rPh sb="9" eb="11">
      <t>キョウイク</t>
    </rPh>
    <rPh sb="11" eb="13">
      <t>カテイ</t>
    </rPh>
    <rPh sb="13" eb="14">
      <t>ヒョウ</t>
    </rPh>
    <rPh sb="15" eb="16">
      <t>ソ</t>
    </rPh>
    <rPh sb="31" eb="32">
      <t>トウ</t>
    </rPh>
    <rPh sb="33" eb="35">
      <t>カモク</t>
    </rPh>
    <rPh sb="35" eb="36">
      <t>グン</t>
    </rPh>
    <rPh sb="36" eb="37">
      <t>メイ</t>
    </rPh>
    <rPh sb="38" eb="40">
      <t>キニュウ</t>
    </rPh>
    <phoneticPr fontId="1"/>
  </si>
  <si>
    <t>２　一つの授業科目を複数の教員が担当する場合、「授業科目」を記入の上、次行以降は「同上」とし、全ての担当教員について</t>
    <rPh sb="2" eb="3">
      <t>ヒト</t>
    </rPh>
    <rPh sb="5" eb="7">
      <t>ジュギョウ</t>
    </rPh>
    <rPh sb="7" eb="9">
      <t>カモク</t>
    </rPh>
    <rPh sb="10" eb="12">
      <t>フクスウ</t>
    </rPh>
    <rPh sb="13" eb="15">
      <t>キョウイン</t>
    </rPh>
    <rPh sb="16" eb="18">
      <t>タントウ</t>
    </rPh>
    <rPh sb="20" eb="22">
      <t>バアイ</t>
    </rPh>
    <rPh sb="24" eb="26">
      <t>ジュギョウ</t>
    </rPh>
    <rPh sb="26" eb="28">
      <t>カモク</t>
    </rPh>
    <rPh sb="30" eb="32">
      <t>キニュウ</t>
    </rPh>
    <rPh sb="33" eb="34">
      <t>ウエ</t>
    </rPh>
    <rPh sb="35" eb="37">
      <t>ジギョウ</t>
    </rPh>
    <rPh sb="37" eb="39">
      <t>イコウ</t>
    </rPh>
    <phoneticPr fontId="1"/>
  </si>
  <si>
    <t>専門分野</t>
    <rPh sb="0" eb="2">
      <t>センモン</t>
    </rPh>
    <rPh sb="2" eb="4">
      <t>ブンヤ</t>
    </rPh>
    <phoneticPr fontId="1"/>
  </si>
  <si>
    <t>　  規定されている場合、出席評議員数（b）の外数で、該当する人数を記入してください。</t>
    <rPh sb="15" eb="17">
      <t>ヒョウギ</t>
    </rPh>
    <rPh sb="17" eb="18">
      <t>イン</t>
    </rPh>
    <rPh sb="18" eb="19">
      <t>カズ</t>
    </rPh>
    <phoneticPr fontId="1"/>
  </si>
  <si>
    <t>　  規定されている場合、出席理事数（b）の外数で、該当する人数を記入してください。</t>
    <rPh sb="13" eb="15">
      <t>シュッセキ</t>
    </rPh>
    <rPh sb="15" eb="17">
      <t>リジ</t>
    </rPh>
    <rPh sb="17" eb="18">
      <t>スウ</t>
    </rPh>
    <rPh sb="22" eb="23">
      <t>ソト</t>
    </rPh>
    <rPh sb="23" eb="24">
      <t>スウ</t>
    </rPh>
    <rPh sb="26" eb="28">
      <t>ガイトウ</t>
    </rPh>
    <rPh sb="30" eb="32">
      <t>ニンズウ</t>
    </rPh>
    <rPh sb="33" eb="35">
      <t>キニュウ</t>
    </rPh>
    <phoneticPr fontId="1"/>
  </si>
  <si>
    <t>２　昼夜開講制をとっている学科・専攻課程等については、昼間主コースと夜間主コースにそれぞれ分けて記入してください。</t>
    <rPh sb="13" eb="15">
      <t>ガッカ</t>
    </rPh>
    <rPh sb="16" eb="18">
      <t>センコウ</t>
    </rPh>
    <rPh sb="18" eb="20">
      <t>カテイ</t>
    </rPh>
    <rPh sb="20" eb="21">
      <t>トウ</t>
    </rPh>
    <phoneticPr fontId="5"/>
  </si>
  <si>
    <t>様式12</t>
    <phoneticPr fontId="1"/>
  </si>
  <si>
    <t>体育館</t>
    <rPh sb="0" eb="3">
      <t>タイイクカン</t>
    </rPh>
    <phoneticPr fontId="5"/>
  </si>
  <si>
    <t>８　最新年度の秋入学については別途確認します。</t>
    <rPh sb="2" eb="4">
      <t>サイシン</t>
    </rPh>
    <rPh sb="4" eb="6">
      <t>ネンド</t>
    </rPh>
    <rPh sb="6" eb="8">
      <t>トウネンド</t>
    </rPh>
    <rPh sb="7" eb="8">
      <t>アキ</t>
    </rPh>
    <rPh sb="8" eb="10">
      <t>ニュウガク</t>
    </rPh>
    <rPh sb="15" eb="17">
      <t>ベット</t>
    </rPh>
    <rPh sb="17" eb="19">
      <t>カクニン</t>
    </rPh>
    <phoneticPr fontId="5"/>
  </si>
  <si>
    <t xml:space="preserve">  評議員会の開催状況</t>
    <phoneticPr fontId="1"/>
  </si>
  <si>
    <t>氏名</t>
    <rPh sb="0" eb="2">
      <t>シメイ</t>
    </rPh>
    <phoneticPr fontId="1"/>
  </si>
  <si>
    <t>研究業績</t>
    <rPh sb="0" eb="2">
      <t>ケンキュウ</t>
    </rPh>
    <rPh sb="2" eb="4">
      <t>ギョウセキ</t>
    </rPh>
    <phoneticPr fontId="1"/>
  </si>
  <si>
    <t>国際的活動
の有無</t>
    <rPh sb="0" eb="3">
      <t>コクサイテキ</t>
    </rPh>
    <rPh sb="3" eb="5">
      <t>カツドウ</t>
    </rPh>
    <rPh sb="7" eb="9">
      <t>ウム</t>
    </rPh>
    <phoneticPr fontId="1"/>
  </si>
  <si>
    <t>社会的活動
の有無</t>
    <rPh sb="0" eb="3">
      <t>シャカイテキ</t>
    </rPh>
    <rPh sb="3" eb="5">
      <t>カツドウ</t>
    </rPh>
    <rPh sb="7" eb="9">
      <t>ウム</t>
    </rPh>
    <phoneticPr fontId="1"/>
  </si>
  <si>
    <t>備考</t>
    <rPh sb="0" eb="2">
      <t>ビコウ</t>
    </rPh>
    <phoneticPr fontId="1"/>
  </si>
  <si>
    <t>著作数</t>
    <rPh sb="0" eb="2">
      <t>チョサク</t>
    </rPh>
    <rPh sb="2" eb="3">
      <t>スウ</t>
    </rPh>
    <phoneticPr fontId="1"/>
  </si>
  <si>
    <t>論文数</t>
    <rPh sb="0" eb="2">
      <t>ロンブン</t>
    </rPh>
    <rPh sb="2" eb="3">
      <t>スウ</t>
    </rPh>
    <phoneticPr fontId="1"/>
  </si>
  <si>
    <t>学会等
発表数</t>
    <rPh sb="0" eb="2">
      <t>ガッカイ</t>
    </rPh>
    <rPh sb="2" eb="3">
      <t>トウ</t>
    </rPh>
    <rPh sb="4" eb="6">
      <t>ハッピョウ</t>
    </rPh>
    <rPh sb="6" eb="7">
      <t>スウ</t>
    </rPh>
    <phoneticPr fontId="1"/>
  </si>
  <si>
    <t>その他</t>
    <rPh sb="2" eb="3">
      <t>ホカ</t>
    </rPh>
    <phoneticPr fontId="1"/>
  </si>
  <si>
    <t>外部研究資金の獲得状況一覧表</t>
    <phoneticPr fontId="1"/>
  </si>
  <si>
    <t>科学研究費
補助金</t>
    <rPh sb="0" eb="2">
      <t>カガク</t>
    </rPh>
    <rPh sb="2" eb="5">
      <t>ケンキュウヒ</t>
    </rPh>
    <rPh sb="6" eb="9">
      <t>ホジョキン</t>
    </rPh>
    <phoneticPr fontId="1"/>
  </si>
  <si>
    <t>年度</t>
    <rPh sb="0" eb="2">
      <t>ネンド</t>
    </rPh>
    <phoneticPr fontId="1"/>
  </si>
  <si>
    <t>研究種目</t>
    <rPh sb="0" eb="2">
      <t>ケンキュウ</t>
    </rPh>
    <rPh sb="2" eb="4">
      <t>シュモク</t>
    </rPh>
    <phoneticPr fontId="1"/>
  </si>
  <si>
    <t>研究者名</t>
    <rPh sb="0" eb="3">
      <t>ケンキュウシャ</t>
    </rPh>
    <rPh sb="3" eb="4">
      <t>メイ</t>
    </rPh>
    <phoneticPr fontId="1"/>
  </si>
  <si>
    <t>研究課題</t>
    <rPh sb="0" eb="2">
      <t>ケンキュウ</t>
    </rPh>
    <rPh sb="2" eb="4">
      <t>カダイ</t>
    </rPh>
    <phoneticPr fontId="1"/>
  </si>
  <si>
    <t>その他の
外部研究資金</t>
    <rPh sb="2" eb="3">
      <t>ホカ</t>
    </rPh>
    <rPh sb="5" eb="7">
      <t>ガイブ</t>
    </rPh>
    <rPh sb="7" eb="9">
      <t>ケンキュウ</t>
    </rPh>
    <rPh sb="9" eb="11">
      <t>シキン</t>
    </rPh>
    <phoneticPr fontId="1"/>
  </si>
  <si>
    <t>調達先・資金名等</t>
    <rPh sb="0" eb="3">
      <t>チョウタツサキ</t>
    </rPh>
    <rPh sb="4" eb="6">
      <t>シキン</t>
    </rPh>
    <rPh sb="6" eb="7">
      <t>メイ</t>
    </rPh>
    <rPh sb="7" eb="8">
      <t>トウ</t>
    </rPh>
    <phoneticPr fontId="1"/>
  </si>
  <si>
    <t>[注]</t>
    <phoneticPr fontId="1"/>
  </si>
  <si>
    <t>様式18</t>
    <rPh sb="0" eb="2">
      <t>ヨウシキ</t>
    </rPh>
    <phoneticPr fontId="1"/>
  </si>
  <si>
    <t>様式19</t>
    <rPh sb="0" eb="2">
      <t>ヨウシキ</t>
    </rPh>
    <phoneticPr fontId="1"/>
  </si>
  <si>
    <t>No.</t>
  </si>
  <si>
    <t>事  項</t>
  </si>
  <si>
    <t>公 表 方 法 等</t>
  </si>
  <si>
    <t>大学の教育研究上の目的に関すること</t>
  </si>
  <si>
    <t>卒業認定・学位授与の方針</t>
  </si>
  <si>
    <t>教育課程編成・実施の方針</t>
  </si>
  <si>
    <t>入学者受入れの方針</t>
  </si>
  <si>
    <t>教育研究上の基本組織に関すること</t>
  </si>
  <si>
    <t>教員組織、教員の数並びに各教員が有する学位及び業績に関すること</t>
  </si>
  <si>
    <t>入学者の数、収容定員及び在学する学生の数、卒業又は修了した者の数並びに進学者数及び就職者数その他進学及び就職等の状況に関すること</t>
  </si>
  <si>
    <t>授業科目、授業の方法及び内容並びに年間の授業の計画に関すること</t>
  </si>
  <si>
    <t>学修の成果に係る評価及び卒業又は修了の認定に当たっての基準に関すること</t>
  </si>
  <si>
    <t>校地、校舎等の施設及び設備その他の学生の教育研究環境に関すること</t>
  </si>
  <si>
    <t>授業料、入学料その他の大学が徴収する費用に関すること</t>
  </si>
  <si>
    <t>大学が行う学生の修学、進路選択及び心身の健康等に係る支援に関すること</t>
  </si>
  <si>
    <t>寄附行為、監査報告書、財産目録、貸借対照表、収支計算書、事業報告書、役員名簿、役員に対する報酬等の支給の基準</t>
  </si>
  <si>
    <t>公 表・公 開 方 法 等</t>
  </si>
  <si>
    <t>① 教育情報の公表について</t>
  </si>
  <si>
    <t>② 学校法人の情報の公表・公開について</t>
    <phoneticPr fontId="1"/>
  </si>
  <si>
    <t>※関係法令：学校教育法　第113条、学校教育法施行規則　第172条の2</t>
    <phoneticPr fontId="1"/>
  </si>
  <si>
    <t>備　　　　　　　　　考</t>
    <phoneticPr fontId="5"/>
  </si>
  <si>
    <t>短期大学士課程</t>
    <rPh sb="0" eb="2">
      <t>タンキ</t>
    </rPh>
    <rPh sb="2" eb="4">
      <t>ダイガク</t>
    </rPh>
    <rPh sb="4" eb="5">
      <t>シ</t>
    </rPh>
    <rPh sb="5" eb="7">
      <t>カテイ</t>
    </rPh>
    <phoneticPr fontId="5"/>
  </si>
  <si>
    <t>備　　　　　　　　　考</t>
    <rPh sb="0" eb="1">
      <t>ビ</t>
    </rPh>
    <rPh sb="10" eb="11">
      <t>コウ</t>
    </rPh>
    <phoneticPr fontId="5"/>
  </si>
  <si>
    <t>○○学科（○○専攻）</t>
    <phoneticPr fontId="5"/>
  </si>
  <si>
    <t>○○専門職学科（○○専攻）</t>
    <rPh sb="2" eb="4">
      <t>センモン</t>
    </rPh>
    <rPh sb="4" eb="5">
      <t>ショク</t>
    </rPh>
    <phoneticPr fontId="5"/>
  </si>
  <si>
    <t>○○専攻</t>
    <phoneticPr fontId="5"/>
  </si>
  <si>
    <t>□□別科</t>
    <phoneticPr fontId="5"/>
  </si>
  <si>
    <t>短期大学士課程（専門職学科を含む）</t>
    <rPh sb="0" eb="2">
      <t>タンキ</t>
    </rPh>
    <rPh sb="2" eb="4">
      <t>ダイガク</t>
    </rPh>
    <rPh sb="3" eb="5">
      <t>ガクシ</t>
    </rPh>
    <rPh sb="5" eb="7">
      <t>カテイ</t>
    </rPh>
    <rPh sb="8" eb="11">
      <t>センモンショク</t>
    </rPh>
    <rPh sb="11" eb="13">
      <t>ガッカ</t>
    </rPh>
    <rPh sb="14" eb="15">
      <t>フク</t>
    </rPh>
    <phoneticPr fontId="5"/>
  </si>
  <si>
    <t>非常勤教員</t>
    <rPh sb="0" eb="3">
      <t>ヒジョウキン</t>
    </rPh>
    <rPh sb="3" eb="5">
      <t>キョウイン</t>
    </rPh>
    <phoneticPr fontId="5"/>
  </si>
  <si>
    <t>専任教員
一人あたりの在籍学生数</t>
    <phoneticPr fontId="1"/>
  </si>
  <si>
    <t>備　　　　考</t>
    <rPh sb="0" eb="1">
      <t>ビ</t>
    </rPh>
    <rPh sb="5" eb="6">
      <t>コウ</t>
    </rPh>
    <phoneticPr fontId="5"/>
  </si>
  <si>
    <t>専任
教員</t>
    <rPh sb="0" eb="2">
      <t>センニン</t>
    </rPh>
    <rPh sb="3" eb="5">
      <t>キョウイン</t>
    </rPh>
    <phoneticPr fontId="5"/>
  </si>
  <si>
    <t>うち
教授数</t>
    <rPh sb="3" eb="5">
      <t>キョウジュ</t>
    </rPh>
    <rPh sb="5" eb="6">
      <t>スウ</t>
    </rPh>
    <phoneticPr fontId="5"/>
  </si>
  <si>
    <t>うち
実務家
専任
教員数</t>
    <rPh sb="3" eb="5">
      <t>ジツム</t>
    </rPh>
    <rPh sb="5" eb="6">
      <t>カ</t>
    </rPh>
    <rPh sb="7" eb="9">
      <t>センニン</t>
    </rPh>
    <rPh sb="10" eb="12">
      <t>キョウイン</t>
    </rPh>
    <rPh sb="12" eb="13">
      <t>スウ</t>
    </rPh>
    <phoneticPr fontId="5"/>
  </si>
  <si>
    <t>うち
実務家教員数</t>
    <rPh sb="3" eb="5">
      <t>ジツム</t>
    </rPh>
    <rPh sb="5" eb="6">
      <t>カ</t>
    </rPh>
    <rPh sb="6" eb="8">
      <t>キョウイン</t>
    </rPh>
    <rPh sb="8" eb="9">
      <t>スウ</t>
    </rPh>
    <phoneticPr fontId="5"/>
  </si>
  <si>
    <t>うち
2項
該当数</t>
    <rPh sb="4" eb="5">
      <t>コウ</t>
    </rPh>
    <rPh sb="6" eb="8">
      <t>ガイトウ</t>
    </rPh>
    <rPh sb="8" eb="9">
      <t>スウ</t>
    </rPh>
    <phoneticPr fontId="5"/>
  </si>
  <si>
    <t>うち
みなし
専任
教員数</t>
    <rPh sb="7" eb="9">
      <t>センニン</t>
    </rPh>
    <rPh sb="10" eb="12">
      <t>キョウイン</t>
    </rPh>
    <rPh sb="12" eb="13">
      <t>スウ</t>
    </rPh>
    <phoneticPr fontId="5"/>
  </si>
  <si>
    <t>うち
2項
該当数</t>
    <rPh sb="4" eb="5">
      <t>コウ</t>
    </rPh>
    <rPh sb="6" eb="8">
      <t>ガイトウ</t>
    </rPh>
    <rPh sb="8" eb="9">
      <t>インズウ</t>
    </rPh>
    <phoneticPr fontId="5"/>
  </si>
  <si>
    <t>うち
みなし
専任
教員数</t>
    <rPh sb="7" eb="9">
      <t>センニン</t>
    </rPh>
    <rPh sb="10" eb="11">
      <t>キョウ</t>
    </rPh>
    <rPh sb="11" eb="13">
      <t>インズウ</t>
    </rPh>
    <rPh sb="12" eb="13">
      <t>スウ</t>
    </rPh>
    <phoneticPr fontId="5"/>
  </si>
  <si>
    <t>人</t>
    <rPh sb="0" eb="1">
      <t>ニン</t>
    </rPh>
    <phoneticPr fontId="5"/>
  </si>
  <si>
    <t>―</t>
  </si>
  <si>
    <t>○○専門職学科</t>
    <rPh sb="2" eb="4">
      <t>センモン</t>
    </rPh>
    <rPh sb="4" eb="5">
      <t>ショク</t>
    </rPh>
    <rPh sb="5" eb="7">
      <t>ガッカ</t>
    </rPh>
    <phoneticPr fontId="5"/>
  </si>
  <si>
    <t>人</t>
  </si>
  <si>
    <t>専任教員一人あたりの在籍学生数</t>
    <phoneticPr fontId="5"/>
  </si>
  <si>
    <t>備　　　考</t>
    <phoneticPr fontId="5"/>
  </si>
  <si>
    <t>施設・設備等</t>
    <phoneticPr fontId="5"/>
  </si>
  <si>
    <t>共用する他の
学校等の専用</t>
    <rPh sb="0" eb="2">
      <t>キョウヨウ</t>
    </rPh>
    <rPh sb="4" eb="5">
      <t>タ</t>
    </rPh>
    <rPh sb="7" eb="9">
      <t>ガッコウ</t>
    </rPh>
    <rPh sb="9" eb="10">
      <t>トウ</t>
    </rPh>
    <rPh sb="11" eb="13">
      <t>センヨウ</t>
    </rPh>
    <phoneticPr fontId="5"/>
  </si>
  <si>
    <t>㎡</t>
  </si>
  <si>
    <t>学部・研究科等の名称</t>
  </si>
  <si>
    <t>室　　　数</t>
    <phoneticPr fontId="5"/>
  </si>
  <si>
    <t>講義室</t>
    <rPh sb="0" eb="3">
      <t>コウギシツ</t>
    </rPh>
    <phoneticPr fontId="5"/>
  </si>
  <si>
    <t>演習室</t>
    <rPh sb="0" eb="2">
      <t>エンシュウ</t>
    </rPh>
    <rPh sb="2" eb="3">
      <t>シツ</t>
    </rPh>
    <phoneticPr fontId="5"/>
  </si>
  <si>
    <t>実験演習室</t>
    <rPh sb="0" eb="2">
      <t>ジッケン</t>
    </rPh>
    <rPh sb="2" eb="4">
      <t>エンシュウ</t>
    </rPh>
    <rPh sb="4" eb="5">
      <t>シツ</t>
    </rPh>
    <phoneticPr fontId="5"/>
  </si>
  <si>
    <t>情報処理学習施設</t>
  </si>
  <si>
    <t>語学学習施設</t>
    <rPh sb="0" eb="2">
      <t>ゴガク</t>
    </rPh>
    <rPh sb="2" eb="4">
      <t>ガクシュウ</t>
    </rPh>
    <rPh sb="4" eb="6">
      <t>シセツ</t>
    </rPh>
    <phoneticPr fontId="5"/>
  </si>
  <si>
    <t>㎡</t>
    <phoneticPr fontId="1"/>
  </si>
  <si>
    <t>席</t>
    <phoneticPr fontId="1"/>
  </si>
  <si>
    <t>席</t>
    <rPh sb="0" eb="1">
      <t>セキ</t>
    </rPh>
    <phoneticPr fontId="5"/>
  </si>
  <si>
    <t>学術雑誌〔うち外国書〕</t>
  </si>
  <si>
    <t>電子ジャーナル〔うち国外〕</t>
    <rPh sb="10" eb="12">
      <t>コクガイ</t>
    </rPh>
    <phoneticPr fontId="5"/>
  </si>
  <si>
    <t>〔</t>
    <phoneticPr fontId="1"/>
  </si>
  <si>
    <t>種</t>
    <rPh sb="0" eb="1">
      <t>シュ</t>
    </rPh>
    <phoneticPr fontId="5"/>
  </si>
  <si>
    <t>１　学科・専攻課程、専攻科、別科、研究所等ごとに記載してください（通信教育課程を含む）。</t>
    <rPh sb="7" eb="9">
      <t>カテイ</t>
    </rPh>
    <rPh sb="10" eb="13">
      <t>センコウカ</t>
    </rPh>
    <rPh sb="14" eb="16">
      <t>ベッカ</t>
    </rPh>
    <rPh sb="33" eb="35">
      <t>ツウシン</t>
    </rPh>
    <phoneticPr fontId="5"/>
  </si>
  <si>
    <t>２　教育研究組織の欄に、専門職学科（短期大学設置基準第10章）を記載する場合には、「短期大学士課程」欄の「学科・専攻課程</t>
    <rPh sb="2" eb="4">
      <t>キョウイク</t>
    </rPh>
    <rPh sb="4" eb="6">
      <t>ケンキュウ</t>
    </rPh>
    <rPh sb="6" eb="8">
      <t>ソシキ</t>
    </rPh>
    <rPh sb="9" eb="10">
      <t>ラン</t>
    </rPh>
    <rPh sb="12" eb="14">
      <t>センモン</t>
    </rPh>
    <rPh sb="14" eb="15">
      <t>ショク</t>
    </rPh>
    <rPh sb="15" eb="17">
      <t>ガッカ</t>
    </rPh>
    <rPh sb="18" eb="20">
      <t>タンキ</t>
    </rPh>
    <rPh sb="20" eb="22">
      <t>ダイガク</t>
    </rPh>
    <rPh sb="22" eb="24">
      <t>セッチ</t>
    </rPh>
    <rPh sb="24" eb="26">
      <t>キジュン</t>
    </rPh>
    <rPh sb="26" eb="27">
      <t>ダイ</t>
    </rPh>
    <rPh sb="29" eb="30">
      <t>ショウ</t>
    </rPh>
    <rPh sb="32" eb="34">
      <t>キサイ</t>
    </rPh>
    <rPh sb="36" eb="38">
      <t>バアイ</t>
    </rPh>
    <rPh sb="42" eb="44">
      <t>タンキ</t>
    </rPh>
    <rPh sb="44" eb="46">
      <t>ダイガク</t>
    </rPh>
    <rPh sb="53" eb="55">
      <t>ガッカ</t>
    </rPh>
    <rPh sb="56" eb="58">
      <t>センコウ</t>
    </rPh>
    <rPh sb="58" eb="60">
      <t>カテイ</t>
    </rPh>
    <phoneticPr fontId="5"/>
  </si>
  <si>
    <t>　　の名称」や「備考欄」にそのことがわかるよう記載してください。</t>
    <phoneticPr fontId="5"/>
  </si>
  <si>
    <t>３　教養教育科目、外国語科目、保健体育科目、教職科目等を担当する独立の組織や、附置研究所、附属病院等がある場合には、</t>
    <phoneticPr fontId="5"/>
  </si>
  <si>
    <t>　　「別科等」の欄に記載してください。</t>
    <rPh sb="3" eb="5">
      <t>ベッカ</t>
    </rPh>
    <rPh sb="5" eb="6">
      <t>トウ</t>
    </rPh>
    <phoneticPr fontId="5"/>
  </si>
  <si>
    <t>４　所在地について、２以上の校地において行う場合で当該校地にキャンパス名称があれば、当該所在地の後に「○○キャンパス」</t>
    <rPh sb="2" eb="5">
      <t>ショザイチ</t>
    </rPh>
    <rPh sb="11" eb="13">
      <t>イジョウ</t>
    </rPh>
    <rPh sb="14" eb="16">
      <t>コウチ</t>
    </rPh>
    <rPh sb="20" eb="21">
      <t>オコナ</t>
    </rPh>
    <rPh sb="22" eb="24">
      <t>バアイ</t>
    </rPh>
    <rPh sb="25" eb="27">
      <t>トウガイ</t>
    </rPh>
    <rPh sb="27" eb="29">
      <t>コウチ</t>
    </rPh>
    <rPh sb="35" eb="37">
      <t>メイショウ</t>
    </rPh>
    <rPh sb="42" eb="44">
      <t>トウガイ</t>
    </rPh>
    <rPh sb="44" eb="47">
      <t>ショザイチ</t>
    </rPh>
    <rPh sb="48" eb="49">
      <t>アト</t>
    </rPh>
    <phoneticPr fontId="5"/>
  </si>
  <si>
    <t>　　と記載してください。</t>
    <rPh sb="3" eb="5">
      <t>キサイ</t>
    </rPh>
    <phoneticPr fontId="5"/>
  </si>
  <si>
    <t>６　専任教員数の記入に際しては、休職、サバティカル制度等により一時的に短期大学を離れている場合も専任教員に算入してください。</t>
    <rPh sb="2" eb="4">
      <t>センニン</t>
    </rPh>
    <rPh sb="4" eb="6">
      <t>キョウイン</t>
    </rPh>
    <rPh sb="6" eb="7">
      <t>スウ</t>
    </rPh>
    <rPh sb="8" eb="10">
      <t>キニュウ</t>
    </rPh>
    <rPh sb="11" eb="12">
      <t>サイ</t>
    </rPh>
    <rPh sb="16" eb="18">
      <t>キュウショク</t>
    </rPh>
    <rPh sb="25" eb="27">
      <t>セイド</t>
    </rPh>
    <rPh sb="27" eb="28">
      <t>トウ</t>
    </rPh>
    <rPh sb="31" eb="34">
      <t>イチジテキ</t>
    </rPh>
    <rPh sb="35" eb="37">
      <t>タンキ</t>
    </rPh>
    <rPh sb="37" eb="39">
      <t>ダイガク</t>
    </rPh>
    <rPh sb="40" eb="41">
      <t>ハナ</t>
    </rPh>
    <rPh sb="45" eb="47">
      <t>バアイ</t>
    </rPh>
    <rPh sb="48" eb="50">
      <t>センニン</t>
    </rPh>
    <rPh sb="50" eb="52">
      <t>キョウイン</t>
    </rPh>
    <rPh sb="53" eb="55">
      <t>サンニュウ</t>
    </rPh>
    <phoneticPr fontId="5"/>
  </si>
  <si>
    <t>　　ただし、短期大学設置基準第２１条における「授業を担当しない教員」は含めないでください。</t>
    <rPh sb="6" eb="8">
      <t>タンキ</t>
    </rPh>
    <rPh sb="8" eb="10">
      <t>ダイガク</t>
    </rPh>
    <rPh sb="10" eb="12">
      <t>セッチ</t>
    </rPh>
    <rPh sb="12" eb="14">
      <t>キジュン</t>
    </rPh>
    <rPh sb="14" eb="15">
      <t>ダイ</t>
    </rPh>
    <rPh sb="17" eb="18">
      <t>ジョウ</t>
    </rPh>
    <rPh sb="23" eb="25">
      <t>ジュギョウ</t>
    </rPh>
    <rPh sb="26" eb="28">
      <t>タントウ</t>
    </rPh>
    <rPh sb="31" eb="33">
      <t>キョウイン</t>
    </rPh>
    <rPh sb="35" eb="36">
      <t>フク</t>
    </rPh>
    <phoneticPr fontId="5"/>
  </si>
  <si>
    <t>７　「非常勤教員」の欄には、客員教員や特任教員等で専任の教員は含みません。</t>
    <rPh sb="3" eb="6">
      <t>ヒジョウキン</t>
    </rPh>
    <rPh sb="6" eb="8">
      <t>キョウイン</t>
    </rPh>
    <rPh sb="10" eb="11">
      <t>ラン</t>
    </rPh>
    <rPh sb="14" eb="16">
      <t>キャクイン</t>
    </rPh>
    <rPh sb="16" eb="18">
      <t>キョウイン</t>
    </rPh>
    <rPh sb="19" eb="21">
      <t>トクニン</t>
    </rPh>
    <rPh sb="21" eb="23">
      <t>キョウイン</t>
    </rPh>
    <rPh sb="23" eb="24">
      <t>トウ</t>
    </rPh>
    <rPh sb="25" eb="27">
      <t>センニン</t>
    </rPh>
    <rPh sb="28" eb="30">
      <t>キョウイン</t>
    </rPh>
    <rPh sb="31" eb="32">
      <t>フク</t>
    </rPh>
    <phoneticPr fontId="5"/>
  </si>
  <si>
    <t>８　他の学科・専攻課程等に所属する専任の教員であって、当該学科・専攻課程等の授業科目を担当する教員（兼担）は、「非常勤教員」</t>
    <rPh sb="2" eb="3">
      <t>ホカ</t>
    </rPh>
    <rPh sb="4" eb="6">
      <t>ガッカ</t>
    </rPh>
    <rPh sb="7" eb="9">
      <t>センコウ</t>
    </rPh>
    <rPh sb="9" eb="11">
      <t>カテイ</t>
    </rPh>
    <rPh sb="11" eb="12">
      <t>トウ</t>
    </rPh>
    <rPh sb="13" eb="15">
      <t>ショゾク</t>
    </rPh>
    <rPh sb="17" eb="19">
      <t>センニン</t>
    </rPh>
    <rPh sb="20" eb="22">
      <t>キョウイン</t>
    </rPh>
    <rPh sb="27" eb="29">
      <t>トウガイ</t>
    </rPh>
    <rPh sb="29" eb="31">
      <t>ガッカ</t>
    </rPh>
    <rPh sb="32" eb="34">
      <t>センコウ</t>
    </rPh>
    <rPh sb="34" eb="36">
      <t>カテイ</t>
    </rPh>
    <rPh sb="36" eb="37">
      <t>トウ</t>
    </rPh>
    <rPh sb="38" eb="40">
      <t>ジュギョウ</t>
    </rPh>
    <rPh sb="40" eb="42">
      <t>カモク</t>
    </rPh>
    <rPh sb="43" eb="45">
      <t>タントウ</t>
    </rPh>
    <rPh sb="47" eb="49">
      <t>キョウイン</t>
    </rPh>
    <rPh sb="50" eb="52">
      <t>ケンタン</t>
    </rPh>
    <rPh sb="56" eb="59">
      <t>ヒジョウキン</t>
    </rPh>
    <rPh sb="59" eb="61">
      <t>キョウイン</t>
    </rPh>
    <phoneticPr fontId="5"/>
  </si>
  <si>
    <t>　　の欄には含めないでください。また、「専任教員等」の各欄にも含めないでください。</t>
    <rPh sb="6" eb="7">
      <t>フク</t>
    </rPh>
    <rPh sb="20" eb="22">
      <t>センニン</t>
    </rPh>
    <rPh sb="22" eb="24">
      <t>キョウイン</t>
    </rPh>
    <rPh sb="24" eb="25">
      <t>トウ</t>
    </rPh>
    <rPh sb="27" eb="28">
      <t>カク</t>
    </rPh>
    <rPh sb="28" eb="29">
      <t>ラン</t>
    </rPh>
    <rPh sb="31" eb="32">
      <t>フク</t>
    </rPh>
    <phoneticPr fontId="5"/>
  </si>
  <si>
    <t>９　専任教員の基準数については、それぞれ以下に定める教員数を記載してください。</t>
    <rPh sb="2" eb="4">
      <t>センニン</t>
    </rPh>
    <rPh sb="4" eb="6">
      <t>キョウイン</t>
    </rPh>
    <rPh sb="7" eb="9">
      <t>キジュン</t>
    </rPh>
    <rPh sb="9" eb="10">
      <t>スウ</t>
    </rPh>
    <rPh sb="20" eb="22">
      <t>イカ</t>
    </rPh>
    <rPh sb="23" eb="24">
      <t>サダ</t>
    </rPh>
    <rPh sb="26" eb="28">
      <t>キョウイン</t>
    </rPh>
    <rPh sb="28" eb="29">
      <t>スウ</t>
    </rPh>
    <rPh sb="30" eb="32">
      <t>キサイ</t>
    </rPh>
    <phoneticPr fontId="5"/>
  </si>
  <si>
    <t>　　・短期大学設置基準第２２条別表第一イ及びロ（備考に規定する事項を含む。）</t>
    <rPh sb="3" eb="5">
      <t>タンキ</t>
    </rPh>
    <phoneticPr fontId="5"/>
  </si>
  <si>
    <t>12　教員組織の「〇〇専門職学科」は、設置されている場合のみ記載してください。</t>
    <rPh sb="3" eb="5">
      <t>キョウイン</t>
    </rPh>
    <rPh sb="5" eb="7">
      <t>ソシキ</t>
    </rPh>
    <rPh sb="11" eb="13">
      <t>センモン</t>
    </rPh>
    <rPh sb="13" eb="14">
      <t>ショク</t>
    </rPh>
    <rPh sb="14" eb="16">
      <t>ガッカ</t>
    </rPh>
    <rPh sb="19" eb="21">
      <t>セッチ</t>
    </rPh>
    <rPh sb="26" eb="28">
      <t>バアイ</t>
    </rPh>
    <rPh sb="30" eb="32">
      <t>キサイ</t>
    </rPh>
    <phoneticPr fontId="5"/>
  </si>
  <si>
    <t>　　高度の実務の能力を有する専任教員（実務家専任教員）数を記入してください。</t>
    <rPh sb="27" eb="28">
      <t>スウ</t>
    </rPh>
    <rPh sb="29" eb="31">
      <t>キニュウ</t>
    </rPh>
    <phoneticPr fontId="5"/>
  </si>
  <si>
    <t>　　教育課程の編成その他組織の運営に責任を担う専任教員以外の者（みなし専任教員）の数を記入してください。</t>
    <phoneticPr fontId="5"/>
  </si>
  <si>
    <t>14　「校舎敷地面積」、「運動場用地」の欄は、短期大学設置基準上算入できるものを含めてください。</t>
    <rPh sb="4" eb="6">
      <t>コウシャ</t>
    </rPh>
    <rPh sb="13" eb="16">
      <t>ウンドウジョウ</t>
    </rPh>
    <rPh sb="16" eb="18">
      <t>ヨウチ</t>
    </rPh>
    <rPh sb="20" eb="21">
      <t>ラン</t>
    </rPh>
    <rPh sb="23" eb="25">
      <t>タンキ</t>
    </rPh>
    <rPh sb="25" eb="27">
      <t>ダイガク</t>
    </rPh>
    <rPh sb="27" eb="29">
      <t>セッチ</t>
    </rPh>
    <rPh sb="29" eb="31">
      <t>キジュン</t>
    </rPh>
    <rPh sb="31" eb="32">
      <t>ジョウ</t>
    </rPh>
    <rPh sb="32" eb="34">
      <t>サンニュウ</t>
    </rPh>
    <phoneticPr fontId="5"/>
  </si>
  <si>
    <t>15　寄宿舎その他大学の附属病院以外の附属施設（短期大学設置基準第３２条を参照）用地、附置研究所用地、駐車場、大学生協用地</t>
    <rPh sb="24" eb="26">
      <t>タンキ</t>
    </rPh>
    <rPh sb="26" eb="28">
      <t>ダイガク</t>
    </rPh>
    <phoneticPr fontId="5"/>
  </si>
  <si>
    <t>　　など短期大学設置基準上「校地」に算入できない面積は「校地等」の「その他」の欄に記入してください。</t>
    <rPh sb="4" eb="6">
      <t>タンキ</t>
    </rPh>
    <rPh sb="6" eb="8">
      <t>ダイガク</t>
    </rPh>
    <rPh sb="8" eb="10">
      <t>セッチ</t>
    </rPh>
    <rPh sb="10" eb="12">
      <t>キジュン</t>
    </rPh>
    <rPh sb="12" eb="13">
      <t>ウエ</t>
    </rPh>
    <rPh sb="14" eb="16">
      <t>コウチ</t>
    </rPh>
    <rPh sb="18" eb="20">
      <t>サンニュウ</t>
    </rPh>
    <rPh sb="28" eb="30">
      <t>コウチ</t>
    </rPh>
    <rPh sb="30" eb="31">
      <t>トウ</t>
    </rPh>
    <rPh sb="41" eb="43">
      <t>キニュウ</t>
    </rPh>
    <phoneticPr fontId="5"/>
  </si>
  <si>
    <t>16　「校舎面積計」の欄は、学校基本調査の学校施設調査票（様式第２０号）における学校建物の用途別面積の「校舎」の面積の合計</t>
    <rPh sb="4" eb="6">
      <t>コウシャ</t>
    </rPh>
    <rPh sb="6" eb="8">
      <t>メンセキ</t>
    </rPh>
    <rPh sb="8" eb="9">
      <t>ケイ</t>
    </rPh>
    <rPh sb="11" eb="12">
      <t>ラン</t>
    </rPh>
    <phoneticPr fontId="5"/>
  </si>
  <si>
    <t>　　としてください。</t>
    <phoneticPr fontId="5"/>
  </si>
  <si>
    <t>17　校地面積、校舎面積の「専用」の欄には、当該短期大学が専用で使用する面積を記入してください。「共用」の欄には、当該短期</t>
    <rPh sb="3" eb="5">
      <t>コウチ</t>
    </rPh>
    <rPh sb="5" eb="7">
      <t>メンセキ</t>
    </rPh>
    <rPh sb="8" eb="10">
      <t>コウシャ</t>
    </rPh>
    <rPh sb="10" eb="12">
      <t>メンセキ</t>
    </rPh>
    <rPh sb="24" eb="26">
      <t>タンキ</t>
    </rPh>
    <phoneticPr fontId="5"/>
  </si>
  <si>
    <t>　　大学が他の学校等と共用する面積を記入してください。「共用する他の学校等の専用」の欄には、当該短期大学の敷地を共用する</t>
    <rPh sb="48" eb="50">
      <t>タンキ</t>
    </rPh>
    <phoneticPr fontId="5"/>
  </si>
  <si>
    <t>　　他の学校等が専用で使用する敷地面積を記入してください。</t>
    <phoneticPr fontId="5"/>
  </si>
  <si>
    <t>18　「基準面積」の欄は、短期大学設置基準第３０条の校地の面積及び第３１条の校舎の面積、または短期大学通信教育設置基準第</t>
    <rPh sb="4" eb="6">
      <t>キジュン</t>
    </rPh>
    <rPh sb="6" eb="8">
      <t>メンセキ</t>
    </rPh>
    <rPh sb="10" eb="11">
      <t>ラン</t>
    </rPh>
    <phoneticPr fontId="5"/>
  </si>
  <si>
    <t>19　「教員研究室」の欄は、専任教員数に算入していない教員の研究室は記入する必要はありません。なお、複数の助教等が共同して</t>
    <rPh sb="4" eb="6">
      <t>キョウイン</t>
    </rPh>
    <rPh sb="6" eb="9">
      <t>ケンキュウシツ</t>
    </rPh>
    <rPh sb="11" eb="12">
      <t>ラン</t>
    </rPh>
    <rPh sb="14" eb="16">
      <t>センニン</t>
    </rPh>
    <rPh sb="16" eb="18">
      <t>キョウイン</t>
    </rPh>
    <rPh sb="18" eb="19">
      <t>スウ</t>
    </rPh>
    <rPh sb="20" eb="22">
      <t>サンニュウ</t>
    </rPh>
    <rPh sb="27" eb="29">
      <t>キョウイン</t>
    </rPh>
    <rPh sb="30" eb="33">
      <t>ケンキュウシツ</t>
    </rPh>
    <rPh sb="34" eb="36">
      <t>キニュウ</t>
    </rPh>
    <rPh sb="38" eb="40">
      <t>ヒツヨウ</t>
    </rPh>
    <rPh sb="50" eb="52">
      <t>フクスウ</t>
    </rPh>
    <rPh sb="53" eb="55">
      <t>ジョキョウ</t>
    </rPh>
    <rPh sb="55" eb="56">
      <t>トウ</t>
    </rPh>
    <rPh sb="57" eb="59">
      <t>キョウドウ</t>
    </rPh>
    <phoneticPr fontId="5"/>
  </si>
  <si>
    <t>　　１室で執務する場合は、教員数を室数に換算してください。</t>
    <rPh sb="3" eb="4">
      <t>シツ</t>
    </rPh>
    <rPh sb="5" eb="7">
      <t>シツム</t>
    </rPh>
    <rPh sb="9" eb="11">
      <t>バアイ</t>
    </rPh>
    <rPh sb="13" eb="15">
      <t>キョウイン</t>
    </rPh>
    <rPh sb="15" eb="16">
      <t>スウ</t>
    </rPh>
    <rPh sb="17" eb="18">
      <t>シツ</t>
    </rPh>
    <rPh sb="18" eb="19">
      <t>カズ</t>
    </rPh>
    <rPh sb="20" eb="22">
      <t>カンサン</t>
    </rPh>
    <phoneticPr fontId="5"/>
  </si>
  <si>
    <t>短期大学の情報の公表</t>
    <phoneticPr fontId="1"/>
  </si>
  <si>
    <t>様式20</t>
    <phoneticPr fontId="1"/>
  </si>
  <si>
    <t>基礎データ</t>
    <phoneticPr fontId="1"/>
  </si>
  <si>
    <t>（短期大学全体の入学定員に応じた教員数）</t>
    <rPh sb="1" eb="3">
      <t>タンキ</t>
    </rPh>
    <rPh sb="3" eb="5">
      <t>ダイガク</t>
    </rPh>
    <rPh sb="5" eb="7">
      <t>ゼンタイ</t>
    </rPh>
    <rPh sb="8" eb="10">
      <t>ニュウガク</t>
    </rPh>
    <rPh sb="9" eb="11">
      <t>テイイン</t>
    </rPh>
    <rPh sb="12" eb="13">
      <t>オウ</t>
    </rPh>
    <rPh sb="15" eb="18">
      <t>キョウインスウ</t>
    </rPh>
    <phoneticPr fontId="5"/>
  </si>
  <si>
    <t>出席理事数
（b）</t>
    <rPh sb="2" eb="4">
      <t>リジ</t>
    </rPh>
    <phoneticPr fontId="1"/>
  </si>
  <si>
    <t>［注］</t>
  </si>
  <si>
    <t>種</t>
  </si>
  <si>
    <t>　外部研究資金の獲得状況一覧表</t>
    <phoneticPr fontId="1"/>
  </si>
  <si>
    <t>10　「専任教員１人あたりの在籍学生数」の欄には、様式１２の在籍学生数／本表の専任教員数計により、算出してください。</t>
    <rPh sb="25" eb="27">
      <t>ヨウシキ</t>
    </rPh>
    <phoneticPr fontId="5"/>
  </si>
  <si>
    <t>　短期大学の概要（改正後設置基準）</t>
    <rPh sb="9" eb="12">
      <t>カイセイゴ</t>
    </rPh>
    <rPh sb="12" eb="14">
      <t>セッチ</t>
    </rPh>
    <rPh sb="14" eb="16">
      <t>キジュン</t>
    </rPh>
    <phoneticPr fontId="1"/>
  </si>
  <si>
    <t>基　　幹　　教　　員</t>
    <rPh sb="0" eb="1">
      <t>モト</t>
    </rPh>
    <rPh sb="3" eb="4">
      <t>ミキ</t>
    </rPh>
    <rPh sb="6" eb="7">
      <t>キョウ</t>
    </rPh>
    <rPh sb="9" eb="10">
      <t>イン</t>
    </rPh>
    <phoneticPr fontId="5"/>
  </si>
  <si>
    <t>ａ．</t>
    <phoneticPr fontId="5"/>
  </si>
  <si>
    <t>ｂ．</t>
    <phoneticPr fontId="5"/>
  </si>
  <si>
    <t>小計（ａ～ｂ）</t>
    <phoneticPr fontId="5"/>
  </si>
  <si>
    <t>ｃ．</t>
    <phoneticPr fontId="5"/>
  </si>
  <si>
    <t>ｄ．</t>
    <phoneticPr fontId="5"/>
  </si>
  <si>
    <t>○○図書館△△分館</t>
    <rPh sb="2" eb="5">
      <t>トショカン</t>
    </rPh>
    <rPh sb="7" eb="9">
      <t>ブンカン</t>
    </rPh>
    <phoneticPr fontId="5"/>
  </si>
  <si>
    <t>□□学科□□専攻（　　年度学生募集停止、在学生数　　人）</t>
    <rPh sb="2" eb="4">
      <t>ガッカ</t>
    </rPh>
    <rPh sb="6" eb="8">
      <t>センコウ</t>
    </rPh>
    <rPh sb="11" eb="13">
      <t>ネンド</t>
    </rPh>
    <rPh sb="13" eb="15">
      <t>ガクセイ</t>
    </rPh>
    <rPh sb="15" eb="17">
      <t>ボシュウ</t>
    </rPh>
    <rPh sb="17" eb="19">
      <t>テイシ</t>
    </rPh>
    <rPh sb="20" eb="23">
      <t>ザイガクセイ</t>
    </rPh>
    <rPh sb="23" eb="24">
      <t>スウ</t>
    </rPh>
    <rPh sb="26" eb="27">
      <t>ヒト</t>
    </rPh>
    <phoneticPr fontId="5"/>
  </si>
  <si>
    <t>基幹教員以外の教員(助手を除く)</t>
    <phoneticPr fontId="5"/>
  </si>
  <si>
    <t>施設・設備等</t>
    <rPh sb="0" eb="2">
      <t>シセツ</t>
    </rPh>
    <rPh sb="3" eb="6">
      <t>セツビトウ</t>
    </rPh>
    <phoneticPr fontId="5"/>
  </si>
  <si>
    <t>２　教育研究組織の欄に、専門職学科（短期大学設置基準第９章）を記載する場合には、「短期大学士課程」欄の「学科・専攻課程</t>
    <rPh sb="2" eb="4">
      <t>キョウイク</t>
    </rPh>
    <rPh sb="4" eb="6">
      <t>ケンキュウ</t>
    </rPh>
    <rPh sb="6" eb="8">
      <t>ソシキ</t>
    </rPh>
    <rPh sb="9" eb="10">
      <t>ラン</t>
    </rPh>
    <rPh sb="12" eb="14">
      <t>センモン</t>
    </rPh>
    <rPh sb="14" eb="15">
      <t>ショク</t>
    </rPh>
    <rPh sb="15" eb="17">
      <t>ガッカ</t>
    </rPh>
    <rPh sb="18" eb="20">
      <t>タンキ</t>
    </rPh>
    <rPh sb="20" eb="22">
      <t>ダイガク</t>
    </rPh>
    <rPh sb="22" eb="24">
      <t>セッチ</t>
    </rPh>
    <rPh sb="24" eb="26">
      <t>キジュン</t>
    </rPh>
    <rPh sb="26" eb="27">
      <t>ダイ</t>
    </rPh>
    <rPh sb="28" eb="29">
      <t>ショウ</t>
    </rPh>
    <rPh sb="31" eb="33">
      <t>キサイ</t>
    </rPh>
    <rPh sb="35" eb="37">
      <t>バアイ</t>
    </rPh>
    <rPh sb="41" eb="43">
      <t>タンキ</t>
    </rPh>
    <rPh sb="43" eb="45">
      <t>ダイガク</t>
    </rPh>
    <rPh sb="52" eb="54">
      <t>ガッカ</t>
    </rPh>
    <rPh sb="55" eb="57">
      <t>センコウ</t>
    </rPh>
    <rPh sb="57" eb="59">
      <t>カテイ</t>
    </rPh>
    <phoneticPr fontId="5"/>
  </si>
  <si>
    <t>５　教育研究実施組織の欄には、教育研究組織の欄で記載した組織単位で基幹教員及び基幹教員以外の教員の数を記入してください。</t>
    <rPh sb="2" eb="4">
      <t>キョウイク</t>
    </rPh>
    <rPh sb="3" eb="4">
      <t>イク</t>
    </rPh>
    <rPh sb="4" eb="6">
      <t>ケンキュウ</t>
    </rPh>
    <rPh sb="6" eb="8">
      <t>ジッシ</t>
    </rPh>
    <rPh sb="8" eb="10">
      <t>ソシキ</t>
    </rPh>
    <rPh sb="11" eb="12">
      <t>ラン</t>
    </rPh>
    <rPh sb="15" eb="17">
      <t>キョウイク</t>
    </rPh>
    <rPh sb="17" eb="19">
      <t>ケンキュウ</t>
    </rPh>
    <rPh sb="19" eb="21">
      <t>ソシキ</t>
    </rPh>
    <rPh sb="22" eb="23">
      <t>ラン</t>
    </rPh>
    <rPh sb="24" eb="26">
      <t>キサイ</t>
    </rPh>
    <rPh sb="28" eb="30">
      <t>ソシキ</t>
    </rPh>
    <rPh sb="30" eb="32">
      <t>タンイ</t>
    </rPh>
    <rPh sb="33" eb="35">
      <t>キカン</t>
    </rPh>
    <rPh sb="35" eb="37">
      <t>キョウイン</t>
    </rPh>
    <rPh sb="37" eb="38">
      <t>オヨ</t>
    </rPh>
    <rPh sb="39" eb="41">
      <t>キカン</t>
    </rPh>
    <rPh sb="41" eb="43">
      <t>キョウイン</t>
    </rPh>
    <rPh sb="43" eb="45">
      <t>イガイ</t>
    </rPh>
    <rPh sb="46" eb="48">
      <t>キョウイン</t>
    </rPh>
    <rPh sb="49" eb="50">
      <t>スウ</t>
    </rPh>
    <phoneticPr fontId="5"/>
  </si>
  <si>
    <t>　　また、上記３に記載した、学科教育を担当する独立の組織がある場合には､組織名は、「学科・専攻課程の名称」の欄に「その他の組織等（◯○）」</t>
    <phoneticPr fontId="5"/>
  </si>
  <si>
    <t>６　基幹教員の数値は下記区分に基づき記載してください。</t>
    <rPh sb="2" eb="4">
      <t>キカン</t>
    </rPh>
    <rPh sb="4" eb="6">
      <t>キョウイン</t>
    </rPh>
    <rPh sb="7" eb="9">
      <t>スウチ</t>
    </rPh>
    <rPh sb="10" eb="14">
      <t>カキクブン</t>
    </rPh>
    <rPh sb="15" eb="16">
      <t>モト</t>
    </rPh>
    <rPh sb="18" eb="20">
      <t>キサイ</t>
    </rPh>
    <phoneticPr fontId="5"/>
  </si>
  <si>
    <t>ａ．専ら当該学科等の教育研究に従事する者であって、主要授業科目を担当するもの</t>
    <rPh sb="6" eb="8">
      <t>ガッカ</t>
    </rPh>
    <phoneticPr fontId="5"/>
  </si>
  <si>
    <t>ｂ．専ら当該学科等の教育研究に従事する者であって、年間８単位以上の授業科目を担当するもの（ａに該当する者を除く）</t>
    <rPh sb="6" eb="8">
      <t>ガッカ</t>
    </rPh>
    <phoneticPr fontId="5"/>
  </si>
  <si>
    <t>ｃ．専ら当該短期大学の教育研究に従事する者であって、年間８単位以上の授業科目を担当するもの（ａ又はｂに該当する者を除く）</t>
    <rPh sb="6" eb="8">
      <t>タンキ</t>
    </rPh>
    <phoneticPr fontId="5"/>
  </si>
  <si>
    <t>ｄ．専ら当該短期大学の教育研究に従事する者以外の者又は当該短期大学の教育研究に従事し、かつ専ら当該短期大学の</t>
    <rPh sb="6" eb="8">
      <t>タンキ</t>
    </rPh>
    <rPh sb="29" eb="31">
      <t>タンキ</t>
    </rPh>
    <rPh sb="49" eb="51">
      <t>タンキ</t>
    </rPh>
    <phoneticPr fontId="5"/>
  </si>
  <si>
    <t>　複数の学科等で教育研究に従事する者であって、年間８単位以上の授業科目を担当するもの（ａ、ｂ又はcに該当する者を除く）</t>
    <phoneticPr fontId="5"/>
  </si>
  <si>
    <t>　　教育課程の編成その他組織の運営に責任を担う基幹教員以外の者（みなし基幹教員）の数を記入してください。</t>
    <rPh sb="23" eb="25">
      <t>キカン</t>
    </rPh>
    <rPh sb="35" eb="37">
      <t>キカン</t>
    </rPh>
    <phoneticPr fontId="5"/>
  </si>
  <si>
    <t>　　校舎等の施設の面積としてください。</t>
    <phoneticPr fontId="5"/>
  </si>
  <si>
    <t>　　・短期大学通信教育設置基準第８条別表第一（備考に規定する事項を含む。）</t>
    <phoneticPr fontId="5"/>
  </si>
  <si>
    <t>５　教員組織の欄には、教育研究組織の欄で記載した組織単位で専任教員等及び非常勤教員の数を記入してください。また、上記３に　</t>
    <phoneticPr fontId="5"/>
  </si>
  <si>
    <t>　　記載した、学科教育を担当する独立の組織がある場合には､組織名は、「学科・専攻課程の名称」の欄に「その他の組織等（◯○）」</t>
    <phoneticPr fontId="1"/>
  </si>
  <si>
    <t>　　と記載し、専任教員等及び非常勤教員の数を記載してください。なお、その場合は、「基準数（及び「教授数」）」及び「専任教員</t>
    <phoneticPr fontId="1"/>
  </si>
  <si>
    <t>　　一人あたりの在籍学生数」の欄は「―」としてください。</t>
    <phoneticPr fontId="1"/>
  </si>
  <si>
    <t>　　・短期大学通信教育設置基準第９条別表第一（備考に規定する事項を含む。）</t>
    <phoneticPr fontId="1"/>
  </si>
  <si>
    <t>　　１０条の校舎等の施設の面積としてください。</t>
    <phoneticPr fontId="1"/>
  </si>
  <si>
    <t>11-1</t>
    <phoneticPr fontId="1"/>
  </si>
  <si>
    <t>　短期大学の概要（改正前設置基準）</t>
    <rPh sb="1" eb="3">
      <t>タンキ</t>
    </rPh>
    <rPh sb="3" eb="5">
      <t>ダイガク</t>
    </rPh>
    <rPh sb="6" eb="8">
      <t>ガイヨウ</t>
    </rPh>
    <rPh sb="9" eb="12">
      <t>カイセイマエ</t>
    </rPh>
    <rPh sb="12" eb="14">
      <t>セッチ</t>
    </rPh>
    <rPh sb="14" eb="16">
      <t>キジュン</t>
    </rPh>
    <phoneticPr fontId="1"/>
  </si>
  <si>
    <t>11　教員組織の欄を記載する際、「専門職学科」以外の学科・専攻課程においては、「うち実務家教員数」「うち２項該当数」</t>
    <rPh sb="3" eb="5">
      <t>キョウイン</t>
    </rPh>
    <rPh sb="5" eb="7">
      <t>ソシキ</t>
    </rPh>
    <rPh sb="8" eb="9">
      <t>ラン</t>
    </rPh>
    <rPh sb="10" eb="12">
      <t>キサイ</t>
    </rPh>
    <rPh sb="14" eb="15">
      <t>サイ</t>
    </rPh>
    <rPh sb="17" eb="22">
      <t>センモンショクガッカ</t>
    </rPh>
    <rPh sb="23" eb="25">
      <t>イガイ</t>
    </rPh>
    <rPh sb="26" eb="28">
      <t>ガッカ</t>
    </rPh>
    <rPh sb="29" eb="31">
      <t>センコウ</t>
    </rPh>
    <rPh sb="31" eb="33">
      <t>カテイ</t>
    </rPh>
    <phoneticPr fontId="5"/>
  </si>
  <si>
    <t>13　教員組織の項目中の、「うち実務家専任教員数」の欄については、短期大学設置基準第３５条の１１第１項に定める実務の経験及び</t>
    <rPh sb="44" eb="45">
      <t>ジョウ</t>
    </rPh>
    <phoneticPr fontId="5"/>
  </si>
  <si>
    <t>　 「うち２項該当数」の欄については、短期大学設置基準第３５条の１１第２項に該当する専任教員数を記入してください。</t>
    <rPh sb="6" eb="7">
      <t>コウ</t>
    </rPh>
    <rPh sb="7" eb="9">
      <t>ガイトウ</t>
    </rPh>
    <rPh sb="9" eb="10">
      <t>スウ</t>
    </rPh>
    <rPh sb="19" eb="21">
      <t>タンキ</t>
    </rPh>
    <rPh sb="30" eb="31">
      <t>ジョウ</t>
    </rPh>
    <rPh sb="38" eb="40">
      <t>ガイトウ</t>
    </rPh>
    <rPh sb="42" eb="44">
      <t>センニン</t>
    </rPh>
    <phoneticPr fontId="5"/>
  </si>
  <si>
    <t>　 「うちみなし専任教員数」の欄については、短期大学設置基準第３５条の１１第３項に定める、１年につき６単位以上の授業科目を担当し、</t>
    <rPh sb="22" eb="24">
      <t>タンキ</t>
    </rPh>
    <rPh sb="33" eb="34">
      <t>ジョウ</t>
    </rPh>
    <phoneticPr fontId="5"/>
  </si>
  <si>
    <t>※様式11-1は、改正（令和4年10月1日施行）前の短期大学設置基準等に基づいた様式です。</t>
    <phoneticPr fontId="1"/>
  </si>
  <si>
    <t>　本表は「専任教員」の研究活動状況について作成してください。</t>
    <rPh sb="1" eb="3">
      <t>ホンヒョウ</t>
    </rPh>
    <rPh sb="5" eb="9">
      <t>センニンキョウイン</t>
    </rPh>
    <rPh sb="11" eb="13">
      <t>ケンキュウ</t>
    </rPh>
    <rPh sb="13" eb="15">
      <t>カツドウ</t>
    </rPh>
    <rPh sb="15" eb="17">
      <t>ジョウキョウ</t>
    </rPh>
    <rPh sb="21" eb="23">
      <t>サクセイ</t>
    </rPh>
    <phoneticPr fontId="1"/>
  </si>
  <si>
    <t>　本表は「基幹教員」の研究活動状況について作成してください。</t>
    <rPh sb="1" eb="3">
      <t>ホンヒョウ</t>
    </rPh>
    <rPh sb="5" eb="7">
      <t>キカン</t>
    </rPh>
    <rPh sb="7" eb="9">
      <t>キョウイン</t>
    </rPh>
    <rPh sb="11" eb="13">
      <t>ケンキュウ</t>
    </rPh>
    <rPh sb="13" eb="15">
      <t>カツドウ</t>
    </rPh>
    <rPh sb="15" eb="17">
      <t>ジョウキョウ</t>
    </rPh>
    <rPh sb="21" eb="23">
      <t>サクセイ</t>
    </rPh>
    <phoneticPr fontId="1"/>
  </si>
  <si>
    <t>［注］</t>
    <phoneticPr fontId="1"/>
  </si>
  <si>
    <t>[注]</t>
    <phoneticPr fontId="29"/>
  </si>
  <si>
    <t>d</t>
    <phoneticPr fontId="29"/>
  </si>
  <si>
    <t>c</t>
    <phoneticPr fontId="29"/>
  </si>
  <si>
    <t>b</t>
    <phoneticPr fontId="29"/>
  </si>
  <si>
    <t>a</t>
    <phoneticPr fontId="29"/>
  </si>
  <si>
    <t>職位</t>
    <rPh sb="0" eb="2">
      <t>ショクイ</t>
    </rPh>
    <phoneticPr fontId="29"/>
  </si>
  <si>
    <t>学科・専攻課程名：　　　　　　　　　　　　　　　　　　　　</t>
    <rPh sb="0" eb="2">
      <t>ガッカ</t>
    </rPh>
    <rPh sb="3" eb="7">
      <t>センコウカテイ</t>
    </rPh>
    <rPh sb="7" eb="8">
      <t>メイ</t>
    </rPh>
    <phoneticPr fontId="29"/>
  </si>
  <si>
    <t>3　実務家基幹教員で「研究業績」欄が空白になる場合、その旨「備考」欄に記載してください。</t>
    <rPh sb="2" eb="5">
      <t>ジツムカ</t>
    </rPh>
    <rPh sb="5" eb="7">
      <t>キカン</t>
    </rPh>
    <rPh sb="7" eb="9">
      <t>キョウイン</t>
    </rPh>
    <rPh sb="11" eb="15">
      <t>ケンキュウギョウセキ</t>
    </rPh>
    <rPh sb="16" eb="17">
      <t>ラン</t>
    </rPh>
    <rPh sb="18" eb="20">
      <t>クウハク</t>
    </rPh>
    <rPh sb="23" eb="25">
      <t>バアイ</t>
    </rPh>
    <rPh sb="28" eb="29">
      <t>ムネ</t>
    </rPh>
    <rPh sb="30" eb="32">
      <t>ビコウ</t>
    </rPh>
    <rPh sb="33" eb="34">
      <t>ラン</t>
    </rPh>
    <rPh sb="35" eb="37">
      <t>キサイ</t>
    </rPh>
    <phoneticPr fontId="1"/>
  </si>
  <si>
    <t>１　改正（令和4年10月1日施行）前の短期大学設置基準に従って 様式11-1を作成する場合、　</t>
    <rPh sb="5" eb="7">
      <t>レイワ</t>
    </rPh>
    <rPh sb="8" eb="9">
      <t>ネン</t>
    </rPh>
    <rPh sb="11" eb="12">
      <t>ガツ</t>
    </rPh>
    <rPh sb="13" eb="14">
      <t>ヒ</t>
    </rPh>
    <rPh sb="14" eb="16">
      <t>セコウ</t>
    </rPh>
    <rPh sb="19" eb="23">
      <t>タンキダイガク</t>
    </rPh>
    <rPh sb="28" eb="29">
      <t>シタガ</t>
    </rPh>
    <rPh sb="32" eb="34">
      <t>ヨウシキ</t>
    </rPh>
    <rPh sb="39" eb="41">
      <t>サクセイ</t>
    </rPh>
    <rPh sb="43" eb="45">
      <t>バアイ</t>
    </rPh>
    <phoneticPr fontId="1"/>
  </si>
  <si>
    <t>参画する会議体</t>
    <rPh sb="0" eb="2">
      <t>サンカク</t>
    </rPh>
    <rPh sb="4" eb="7">
      <t>カイギタイ</t>
    </rPh>
    <phoneticPr fontId="1"/>
  </si>
  <si>
    <t>　　（記入例：教授会、教務委員会、教育課程編成委員会等）</t>
    <phoneticPr fontId="1"/>
  </si>
  <si>
    <t xml:space="preserve">    改正前及び改正後設置基準に対応した様式（2種類）を示しています。</t>
    <phoneticPr fontId="1"/>
  </si>
  <si>
    <t>　教育課程に対応した授業科目担当者一覧</t>
    <rPh sb="1" eb="3">
      <t>キョウイク</t>
    </rPh>
    <rPh sb="3" eb="5">
      <t>カテイ</t>
    </rPh>
    <phoneticPr fontId="1"/>
  </si>
  <si>
    <t>11-2-2</t>
    <phoneticPr fontId="1"/>
  </si>
  <si>
    <t>様式15</t>
    <rPh sb="0" eb="2">
      <t>ヨウシキ</t>
    </rPh>
    <phoneticPr fontId="1"/>
  </si>
  <si>
    <t>様式11-2-2</t>
    <rPh sb="0" eb="2">
      <t>ヨウシキ</t>
    </rPh>
    <phoneticPr fontId="29"/>
  </si>
  <si>
    <t>教員氏名</t>
    <rPh sb="0" eb="4">
      <t>キョウインシメイ</t>
    </rPh>
    <phoneticPr fontId="29"/>
  </si>
  <si>
    <t>２　区分 a～d については、以下を参照してください。</t>
    <rPh sb="15" eb="17">
      <t>イカ</t>
    </rPh>
    <rPh sb="18" eb="20">
      <t>サンショウ</t>
    </rPh>
    <phoneticPr fontId="1"/>
  </si>
  <si>
    <t>　ａ．専ら当該学科等の教育研究に従事する者であって、主要授業科目を担当するもの</t>
    <phoneticPr fontId="1"/>
  </si>
  <si>
    <t>　ｄ．専ら当該短期大学の教育研究に従事する者以外の者又は当該短期大学の教育研究に従事し、かつ専ら当該短期大学の</t>
    <phoneticPr fontId="1"/>
  </si>
  <si>
    <t>　　　複数の学科等で教育研究に従事する者であって、年間８単位以上の授業科目を担当するもの（ａ、ｂ又はcに該当する者を除く）</t>
    <phoneticPr fontId="1"/>
  </si>
  <si>
    <t>様式11-2-1</t>
    <rPh sb="0" eb="2">
      <t>ヨウシキ</t>
    </rPh>
    <phoneticPr fontId="1"/>
  </si>
  <si>
    <t>(a) 専任教員及び非常勤教員の場合</t>
    <rPh sb="4" eb="8">
      <t>センニンキョウイン</t>
    </rPh>
    <rPh sb="8" eb="9">
      <t>オヨ</t>
    </rPh>
    <rPh sb="10" eb="15">
      <t>ヒジョウキンキョウイン</t>
    </rPh>
    <rPh sb="16" eb="18">
      <t>バアイ</t>
    </rPh>
    <phoneticPr fontId="1"/>
  </si>
  <si>
    <t>(b) 基幹教員及び基幹教員以外の教員の場合</t>
    <rPh sb="4" eb="8">
      <t>キカンキョウイン</t>
    </rPh>
    <rPh sb="8" eb="9">
      <t>オヨ</t>
    </rPh>
    <rPh sb="10" eb="16">
      <t>キカンキョウインイガイ</t>
    </rPh>
    <rPh sb="17" eb="19">
      <t>キョウイン</t>
    </rPh>
    <rPh sb="20" eb="22">
      <t>バアイ</t>
    </rPh>
    <phoneticPr fontId="1"/>
  </si>
  <si>
    <t>３　「職位」欄は、教授、准教授、講師、助教の区分で記入してください。</t>
    <phoneticPr fontId="1"/>
  </si>
  <si>
    <t xml:space="preserve">    各短期大学は、実態に応じた様式を選択して作成してください。</t>
    <phoneticPr fontId="1"/>
  </si>
  <si>
    <t xml:space="preserve">    ○○学科共通科目」等とし、単独の表を作成してください。</t>
    <rPh sb="7" eb="8">
      <t>カ</t>
    </rPh>
    <rPh sb="8" eb="10">
      <t>キョウツウ</t>
    </rPh>
    <rPh sb="10" eb="12">
      <t>カモク</t>
    </rPh>
    <phoneticPr fontId="1"/>
  </si>
  <si>
    <t>　　○基幹教員は空欄としてください。</t>
    <rPh sb="3" eb="7">
      <t>キカンキョウイン</t>
    </rPh>
    <rPh sb="8" eb="10">
      <t>クウラン</t>
    </rPh>
    <phoneticPr fontId="1"/>
  </si>
  <si>
    <t>　　○基幹教員以外の教員は「基幹教員以外の教員」と記載してください。</t>
    <rPh sb="3" eb="9">
      <t>キカンキョウインイガイ</t>
    </rPh>
    <rPh sb="10" eb="12">
      <t>キョウイン</t>
    </rPh>
    <rPh sb="14" eb="20">
      <t>キカンキョウインイガイ</t>
    </rPh>
    <rPh sb="21" eb="23">
      <t>キョウイン</t>
    </rPh>
    <rPh sb="25" eb="27">
      <t>キサイ</t>
    </rPh>
    <phoneticPr fontId="1"/>
  </si>
  <si>
    <t>　ｂ．専ら当該学科等の教育研究に従事する者であって、年間8単位以上の授業科目を担当するもの（ａに該当する者を除く）</t>
    <phoneticPr fontId="1"/>
  </si>
  <si>
    <t>　ｃ．専ら当該短期大学の教育研究に従事する者であって、年間8単位以上の授業科目を担当するもの（ａ又はｂに該当する者を除く）</t>
    <phoneticPr fontId="1"/>
  </si>
  <si>
    <t>４　「担当単位数」欄には、1年間に担当する授業科目の単位数の合計を記入してください。</t>
    <rPh sb="3" eb="5">
      <t>タントウ</t>
    </rPh>
    <rPh sb="5" eb="8">
      <t>タンイスウ</t>
    </rPh>
    <rPh sb="9" eb="10">
      <t>ラン</t>
    </rPh>
    <rPh sb="14" eb="16">
      <t>ネンカン</t>
    </rPh>
    <rPh sb="17" eb="19">
      <t>タントウ</t>
    </rPh>
    <rPh sb="21" eb="23">
      <t>ジュギョウ</t>
    </rPh>
    <rPh sb="23" eb="25">
      <t>カモク</t>
    </rPh>
    <rPh sb="26" eb="29">
      <t>タンイスウ</t>
    </rPh>
    <rPh sb="30" eb="32">
      <t>ゴウケイ</t>
    </rPh>
    <phoneticPr fontId="1"/>
  </si>
  <si>
    <t xml:space="preserve">  教員の研究活動状況表</t>
    <phoneticPr fontId="1"/>
  </si>
  <si>
    <t>３　様式12及び様式14（①～⑤）には、「長期履修生」が含まれます。</t>
    <rPh sb="2" eb="4">
      <t>ヨウシキ</t>
    </rPh>
    <rPh sb="6" eb="7">
      <t>オヨ</t>
    </rPh>
    <rPh sb="8" eb="10">
      <t>ヨウシキ</t>
    </rPh>
    <rPh sb="21" eb="23">
      <t>チョウキ</t>
    </rPh>
    <rPh sb="23" eb="26">
      <t>リシュウセイ</t>
    </rPh>
    <rPh sb="28" eb="29">
      <t>フク</t>
    </rPh>
    <phoneticPr fontId="1"/>
  </si>
  <si>
    <t>教育研究実施組織</t>
    <rPh sb="0" eb="2">
      <t>キョウイク</t>
    </rPh>
    <rPh sb="1" eb="2">
      <t>イク</t>
    </rPh>
    <rPh sb="2" eb="4">
      <t>ケンキュウ</t>
    </rPh>
    <rPh sb="4" eb="6">
      <t>ジッシ</t>
    </rPh>
    <rPh sb="6" eb="8">
      <t>ソシキ</t>
    </rPh>
    <phoneticPr fontId="5"/>
  </si>
  <si>
    <t>○○学科（○○専攻）　計（ａ～ｄ）</t>
    <phoneticPr fontId="5"/>
  </si>
  <si>
    <t>〇〇専門職学科　計（ａ～ｄ）</t>
    <rPh sb="2" eb="4">
      <t>センモン</t>
    </rPh>
    <rPh sb="4" eb="5">
      <t>ショク</t>
    </rPh>
    <rPh sb="5" eb="7">
      <t>ガッカ</t>
    </rPh>
    <phoneticPr fontId="5"/>
  </si>
  <si>
    <t>（短期大学（専門職学科含む）全体の入学定員に応じた教員数）</t>
    <rPh sb="1" eb="3">
      <t>タンキ</t>
    </rPh>
    <rPh sb="3" eb="5">
      <t>ダイガク</t>
    </rPh>
    <rPh sb="5" eb="7">
      <t>センモン</t>
    </rPh>
    <rPh sb="7" eb="8">
      <t>ショク</t>
    </rPh>
    <rPh sb="8" eb="10">
      <t>ガッカ</t>
    </rPh>
    <rPh sb="10" eb="11">
      <t>フク</t>
    </rPh>
    <rPh sb="13" eb="15">
      <t>ゼンタイ</t>
    </rPh>
    <rPh sb="17" eb="19">
      <t>ニュウガク</t>
    </rPh>
    <rPh sb="18" eb="20">
      <t>テイイン</t>
    </rPh>
    <rPh sb="21" eb="22">
      <t>オウ</t>
    </rPh>
    <rPh sb="24" eb="27">
      <t>キョウインスウ</t>
    </rPh>
    <phoneticPr fontId="5"/>
  </si>
  <si>
    <t>１　本様式は、様式11-2-1（短期大学の概要）「教育研究実施組織」の「基幹教員」について、学科・専攻課程ごとに作成してください。</t>
    <rPh sb="16" eb="20">
      <t>タンキダイガク</t>
    </rPh>
    <rPh sb="21" eb="23">
      <t>ガイヨウ</t>
    </rPh>
    <rPh sb="36" eb="40">
      <t>キカンキョウイン</t>
    </rPh>
    <phoneticPr fontId="1"/>
  </si>
  <si>
    <t>2　改正（令和4年10月1日施行）後の短期大学設置基準に従って 様式11-2-1を作成する場合、</t>
    <rPh sb="2" eb="4">
      <t>カイセイ</t>
    </rPh>
    <rPh sb="17" eb="18">
      <t>ゴ</t>
    </rPh>
    <phoneticPr fontId="1"/>
  </si>
  <si>
    <t>教員の研究活動状況表</t>
    <rPh sb="0" eb="2">
      <t>キョウイン</t>
    </rPh>
    <rPh sb="3" eb="5">
      <t>ケンキュウ</t>
    </rPh>
    <rPh sb="5" eb="7">
      <t>カツドウ</t>
    </rPh>
    <rPh sb="7" eb="9">
      <t>ジョウキョウ</t>
    </rPh>
    <rPh sb="9" eb="10">
      <t>ヒョウ</t>
    </rPh>
    <phoneticPr fontId="1"/>
  </si>
  <si>
    <t>科学研究費補助金の「研究種目」は「基盤研究（S・A・B・C）」、「若手研究」等を記載してください。</t>
    <rPh sb="0" eb="2">
      <t>カガク</t>
    </rPh>
    <rPh sb="2" eb="5">
      <t>ケンキュウヒ</t>
    </rPh>
    <rPh sb="5" eb="8">
      <t>ホジョキン</t>
    </rPh>
    <rPh sb="10" eb="12">
      <t>ケンキュウ</t>
    </rPh>
    <rPh sb="12" eb="14">
      <t>シュモク</t>
    </rPh>
    <rPh sb="17" eb="19">
      <t>キバン</t>
    </rPh>
    <rPh sb="19" eb="21">
      <t>ケンキュウ</t>
    </rPh>
    <rPh sb="33" eb="35">
      <t>ワカテ</t>
    </rPh>
    <rPh sb="35" eb="37">
      <t>ケンキュウ</t>
    </rPh>
    <rPh sb="38" eb="39">
      <t>トウ</t>
    </rPh>
    <rPh sb="40" eb="42">
      <t>キサイ</t>
    </rPh>
    <phoneticPr fontId="1"/>
  </si>
  <si>
    <t>備考</t>
    <rPh sb="0" eb="2">
      <t>ビコウ</t>
    </rPh>
    <phoneticPr fontId="29"/>
  </si>
  <si>
    <r>
      <t>短期大学の概要（改正後設置基準</t>
    </r>
    <r>
      <rPr>
        <vertAlign val="superscript"/>
        <sz val="12"/>
        <rFont val="ＭＳ Ｐゴシック"/>
        <family val="3"/>
        <charset val="128"/>
        <scheme val="minor"/>
      </rPr>
      <t>※</t>
    </r>
    <r>
      <rPr>
        <sz val="12"/>
        <rFont val="ＭＳ Ｐゴシック"/>
        <family val="3"/>
        <charset val="128"/>
        <scheme val="minor"/>
      </rPr>
      <t>）</t>
    </r>
    <rPh sb="0" eb="2">
      <t>タンキ</t>
    </rPh>
    <rPh sb="2" eb="4">
      <t>ダイガク</t>
    </rPh>
    <rPh sb="5" eb="7">
      <t>ガイヨウ</t>
    </rPh>
    <rPh sb="10" eb="11">
      <t>ゴ</t>
    </rPh>
    <phoneticPr fontId="1"/>
  </si>
  <si>
    <r>
      <t>短期大学の概要（改正前設置基準</t>
    </r>
    <r>
      <rPr>
        <vertAlign val="superscript"/>
        <sz val="12"/>
        <rFont val="ＭＳ Ｐゴシック"/>
        <family val="3"/>
        <charset val="128"/>
        <scheme val="minor"/>
      </rPr>
      <t>※</t>
    </r>
    <r>
      <rPr>
        <sz val="12"/>
        <rFont val="ＭＳ Ｐゴシック"/>
        <family val="3"/>
        <charset val="128"/>
        <scheme val="minor"/>
      </rPr>
      <t>）</t>
    </r>
    <rPh sb="0" eb="2">
      <t>タンキ</t>
    </rPh>
    <rPh sb="2" eb="4">
      <t>ダイガク</t>
    </rPh>
    <rPh sb="5" eb="7">
      <t>ガイヨウ</t>
    </rPh>
    <phoneticPr fontId="1"/>
  </si>
  <si>
    <t>様式11-1</t>
    <rPh sb="0" eb="2">
      <t>ヨウシキ</t>
    </rPh>
    <phoneticPr fontId="1"/>
  </si>
  <si>
    <t>６　「備考」欄は、①当該短期大学の他の学科・専攻課程の基幹教員である者については、当該学科・専攻課程名を記入し、</t>
    <phoneticPr fontId="1"/>
  </si>
  <si>
    <t>５　「参画する会議体」欄は、教育課程の編成その他の学科・専攻課程の運営について責任を担うものとした会議体名について記入してください。</t>
    <phoneticPr fontId="1"/>
  </si>
  <si>
    <t>11-2-1</t>
    <phoneticPr fontId="1"/>
  </si>
  <si>
    <t>担当単位数</t>
    <rPh sb="0" eb="2">
      <t>タントウ</t>
    </rPh>
    <rPh sb="2" eb="4">
      <t>タンイ</t>
    </rPh>
    <rPh sb="4" eb="5">
      <t>スウ</t>
    </rPh>
    <phoneticPr fontId="29"/>
  </si>
  <si>
    <t>　短期大学の情報の公表</t>
  </si>
  <si>
    <t>専門性が求められる職業についている者等との協力の状況について</t>
    <phoneticPr fontId="1"/>
  </si>
  <si>
    <t>【専門職短期大学のみ】</t>
    <rPh sb="4" eb="6">
      <t>タンキ</t>
    </rPh>
    <phoneticPr fontId="1"/>
  </si>
  <si>
    <t>※関係法令：学校教育法施行規則　第172条の2第2項</t>
    <rPh sb="23" eb="24">
      <t>ダイ</t>
    </rPh>
    <rPh sb="25" eb="26">
      <t>コウ</t>
    </rPh>
    <phoneticPr fontId="1"/>
  </si>
  <si>
    <t>【共通】</t>
    <phoneticPr fontId="1"/>
  </si>
  <si>
    <t>２　作成にあたっては、学校基本調査に準拠し、各年度の5月1日現在で記入してください。</t>
    <phoneticPr fontId="1"/>
  </si>
  <si>
    <t>３　②の退学者数には、除籍者も含めてください。</t>
    <phoneticPr fontId="1"/>
  </si>
  <si>
    <t>４　⑥の科目等履修生については、学科・専攻課程単位で履修生を受けれていない場合、「学科・専攻課程」の欄は</t>
    <phoneticPr fontId="1"/>
  </si>
  <si>
    <t>　　自短期大学の規程等に応じてその単位を記入してください（例：全学）。</t>
    <rPh sb="2" eb="5">
      <t>ジタンキ</t>
    </rPh>
    <rPh sb="5" eb="7">
      <t>ダイガク</t>
    </rPh>
    <rPh sb="8" eb="11">
      <t>キテイトウ</t>
    </rPh>
    <rPh sb="12" eb="13">
      <t>オウ</t>
    </rPh>
    <rPh sb="17" eb="19">
      <t>タンイ</t>
    </rPh>
    <rPh sb="20" eb="22">
      <t>キニュウ</t>
    </rPh>
    <rPh sb="29" eb="30">
      <t>レイ</t>
    </rPh>
    <rPh sb="31" eb="33">
      <t>ゼンガク</t>
    </rPh>
    <phoneticPr fontId="1"/>
  </si>
  <si>
    <t>　　○非常勤・併設大学所属教員は「非常勤」と記載し、「職位」は空欄としてください。</t>
    <rPh sb="22" eb="24">
      <t>キサイ</t>
    </rPh>
    <rPh sb="27" eb="29">
      <t>ショクイ</t>
    </rPh>
    <rPh sb="31" eb="33">
      <t>クウラン</t>
    </rPh>
    <phoneticPr fontId="1"/>
  </si>
  <si>
    <t>基幹教員以外の教員
(助手を除く)</t>
    <rPh sb="11" eb="13">
      <t>ジョシュ</t>
    </rPh>
    <rPh sb="14" eb="15">
      <t>ノゾ</t>
    </rPh>
    <phoneticPr fontId="5"/>
  </si>
  <si>
    <t>専ら当該学科等の教育研究に従事する教員（a～b）</t>
    <rPh sb="4" eb="6">
      <t>ガッカ</t>
    </rPh>
    <phoneticPr fontId="5"/>
  </si>
  <si>
    <t>うち実務家基幹教員数</t>
    <rPh sb="2" eb="4">
      <t>ジツム</t>
    </rPh>
    <rPh sb="4" eb="5">
      <t>カ</t>
    </rPh>
    <rPh sb="5" eb="7">
      <t>キカン</t>
    </rPh>
    <rPh sb="7" eb="9">
      <t>キョウイン</t>
    </rPh>
    <rPh sb="9" eb="10">
      <t>スウ</t>
    </rPh>
    <phoneticPr fontId="5"/>
  </si>
  <si>
    <t>うち教授数</t>
    <rPh sb="2" eb="4">
      <t>キョウジュ</t>
    </rPh>
    <rPh sb="4" eb="5">
      <t>スウ</t>
    </rPh>
    <phoneticPr fontId="5"/>
  </si>
  <si>
    <t>短期大学設置基準別表第一イ及びロに定める基幹教員数の四分の三の数</t>
    <rPh sb="0" eb="2">
      <t>タンキ</t>
    </rPh>
    <rPh sb="13" eb="14">
      <t>オヨ</t>
    </rPh>
    <phoneticPr fontId="5"/>
  </si>
  <si>
    <t>うち２項該当数</t>
    <rPh sb="3" eb="4">
      <t>コウ</t>
    </rPh>
    <rPh sb="4" eb="6">
      <t>ガイトウ</t>
    </rPh>
    <rPh sb="6" eb="7">
      <t>スウ</t>
    </rPh>
    <phoneticPr fontId="5"/>
  </si>
  <si>
    <t>うちみなし基幹教員数</t>
    <rPh sb="5" eb="7">
      <t>キカン</t>
    </rPh>
    <rPh sb="7" eb="9">
      <t>キョウイン</t>
    </rPh>
    <rPh sb="9" eb="10">
      <t>スウ</t>
    </rPh>
    <phoneticPr fontId="5"/>
  </si>
  <si>
    <t>うち２項該当数</t>
    <rPh sb="3" eb="4">
      <t>コウ</t>
    </rPh>
    <rPh sb="4" eb="6">
      <t>ガイトウ</t>
    </rPh>
    <rPh sb="6" eb="7">
      <t>インズウ</t>
    </rPh>
    <phoneticPr fontId="5"/>
  </si>
  <si>
    <t>共用する他の学校等の専用</t>
    <rPh sb="0" eb="2">
      <t>キョウヨウ</t>
    </rPh>
    <rPh sb="4" eb="5">
      <t>タ</t>
    </rPh>
    <rPh sb="6" eb="8">
      <t>ガッコウ</t>
    </rPh>
    <rPh sb="8" eb="9">
      <t>トウ</t>
    </rPh>
    <rPh sb="10" eb="12">
      <t>センヨウ</t>
    </rPh>
    <phoneticPr fontId="5"/>
  </si>
  <si>
    <t>　　　</t>
    <phoneticPr fontId="5"/>
  </si>
  <si>
    <t xml:space="preserve"> なお、基幹教員制度では、学科以外の組織（機構・センター等）に基幹教員が置かれることは想定されておりません。制度趣旨等については文部科学省</t>
    <rPh sb="4" eb="10">
      <t>キカンキョウインセイド</t>
    </rPh>
    <rPh sb="13" eb="15">
      <t>ガッカ</t>
    </rPh>
    <rPh sb="15" eb="17">
      <t>イガイ</t>
    </rPh>
    <rPh sb="18" eb="20">
      <t>ソシキ</t>
    </rPh>
    <rPh sb="21" eb="23">
      <t>キコウ</t>
    </rPh>
    <rPh sb="28" eb="29">
      <t>トウ</t>
    </rPh>
    <rPh sb="31" eb="35">
      <t>キカンキョウイン</t>
    </rPh>
    <rPh sb="36" eb="37">
      <t>オ</t>
    </rPh>
    <rPh sb="43" eb="45">
      <t>ソウテイ</t>
    </rPh>
    <phoneticPr fontId="5"/>
  </si>
  <si>
    <t xml:space="preserve"> が提供しているＱ＆Ａ等を参照してください。</t>
    <phoneticPr fontId="5"/>
  </si>
  <si>
    <t xml:space="preserve"> になります。</t>
    <phoneticPr fontId="5"/>
  </si>
  <si>
    <t>８　基幹教員数の記入に際しては、休職、サバティカル制度等により一時的に短期大学を離れることによって基幹教員の要件を満たさなかった場合は</t>
    <rPh sb="2" eb="4">
      <t>キカン</t>
    </rPh>
    <rPh sb="4" eb="6">
      <t>キョウイン</t>
    </rPh>
    <rPh sb="6" eb="7">
      <t>スウ</t>
    </rPh>
    <rPh sb="8" eb="10">
      <t>キニュウ</t>
    </rPh>
    <rPh sb="11" eb="12">
      <t>サイ</t>
    </rPh>
    <rPh sb="16" eb="18">
      <t>キュウショク</t>
    </rPh>
    <rPh sb="25" eb="27">
      <t>セイド</t>
    </rPh>
    <rPh sb="27" eb="28">
      <t>トウ</t>
    </rPh>
    <rPh sb="31" eb="34">
      <t>イチジテキ</t>
    </rPh>
    <rPh sb="35" eb="37">
      <t>タンキ</t>
    </rPh>
    <rPh sb="37" eb="39">
      <t>ダイガク</t>
    </rPh>
    <rPh sb="40" eb="41">
      <t>ハナ</t>
    </rPh>
    <rPh sb="64" eb="66">
      <t>バアイ</t>
    </rPh>
    <phoneticPr fontId="5"/>
  </si>
  <si>
    <t>　　基幹教員に算入しないでください。また、短期大学設置基準第21条における「授業を担当しない教員」についても含めないでください。</t>
    <rPh sb="21" eb="23">
      <t>タンキ</t>
    </rPh>
    <rPh sb="23" eb="25">
      <t>ダイガク</t>
    </rPh>
    <rPh sb="25" eb="27">
      <t>セッチ</t>
    </rPh>
    <rPh sb="27" eb="29">
      <t>キジュン</t>
    </rPh>
    <rPh sb="29" eb="30">
      <t>ダイ</t>
    </rPh>
    <rPh sb="32" eb="33">
      <t>ジョウ</t>
    </rPh>
    <rPh sb="38" eb="40">
      <t>ジュギョウ</t>
    </rPh>
    <rPh sb="41" eb="43">
      <t>タントウ</t>
    </rPh>
    <rPh sb="46" eb="48">
      <t>キョウイン</t>
    </rPh>
    <rPh sb="54" eb="55">
      <t>フク</t>
    </rPh>
    <phoneticPr fontId="5"/>
  </si>
  <si>
    <t>９　基幹教員の基準数については、それぞれ以下に定める教員数を記載してください。</t>
    <rPh sb="1" eb="3">
      <t>キカン</t>
    </rPh>
    <rPh sb="4" eb="6">
      <t>キョウイン</t>
    </rPh>
    <rPh sb="6" eb="8">
      <t>キジュン</t>
    </rPh>
    <rPh sb="8" eb="9">
      <t>スウ</t>
    </rPh>
    <rPh sb="19" eb="21">
      <t>イカ</t>
    </rPh>
    <rPh sb="22" eb="23">
      <t>サダ</t>
    </rPh>
    <rPh sb="25" eb="27">
      <t>キョウイン</t>
    </rPh>
    <rPh sb="27" eb="28">
      <t>スウ</t>
    </rPh>
    <rPh sb="29" eb="31">
      <t>キサイ</t>
    </rPh>
    <phoneticPr fontId="5"/>
  </si>
  <si>
    <t>　　・短期大学設置基準第22条別表第一イ及びロ（備考に規定する事項を含む。）</t>
    <rPh sb="3" eb="5">
      <t>タンキ</t>
    </rPh>
    <phoneticPr fontId="5"/>
  </si>
  <si>
    <t>10　教育研究実施組織の欄を記載する際、「専門職学科」以外の学科・専攻課程においては、「うち実務家基幹教員数」、「うち２項該当数」、</t>
    <rPh sb="3" eb="5">
      <t>キョウイク</t>
    </rPh>
    <rPh sb="4" eb="5">
      <t>イク</t>
    </rPh>
    <rPh sb="5" eb="7">
      <t>ケンキュウ</t>
    </rPh>
    <rPh sb="7" eb="9">
      <t>ジッシ</t>
    </rPh>
    <rPh sb="9" eb="11">
      <t>ソシキ</t>
    </rPh>
    <rPh sb="12" eb="13">
      <t>ラン</t>
    </rPh>
    <rPh sb="14" eb="16">
      <t>キサイ</t>
    </rPh>
    <rPh sb="18" eb="19">
      <t>サイ</t>
    </rPh>
    <rPh sb="21" eb="26">
      <t>センモンショクガッカ</t>
    </rPh>
    <rPh sb="27" eb="29">
      <t>イガイ</t>
    </rPh>
    <rPh sb="30" eb="32">
      <t>ガッカ</t>
    </rPh>
    <rPh sb="33" eb="35">
      <t>センコウ</t>
    </rPh>
    <rPh sb="35" eb="37">
      <t>カテイ</t>
    </rPh>
    <rPh sb="49" eb="51">
      <t>キカン</t>
    </rPh>
    <phoneticPr fontId="5"/>
  </si>
  <si>
    <t>11　教育研究実施組織の「〇〇専門職学科」は、設置されている場合のみ記載してください。</t>
    <rPh sb="3" eb="5">
      <t>キョウイク</t>
    </rPh>
    <rPh sb="9" eb="11">
      <t>ソシキ</t>
    </rPh>
    <rPh sb="15" eb="17">
      <t>センモン</t>
    </rPh>
    <rPh sb="17" eb="18">
      <t>ショク</t>
    </rPh>
    <rPh sb="18" eb="20">
      <t>ガッカ</t>
    </rPh>
    <rPh sb="23" eb="25">
      <t>セッチ</t>
    </rPh>
    <rPh sb="30" eb="32">
      <t>バアイ</t>
    </rPh>
    <rPh sb="34" eb="36">
      <t>キサイ</t>
    </rPh>
    <phoneticPr fontId="5"/>
  </si>
  <si>
    <t>12　教育研究実施組織の項目中の、「うち実務家基幹教員数」の欄については、短期大学設置基準第35条の８第１項に定める</t>
    <rPh sb="23" eb="25">
      <t>キカン</t>
    </rPh>
    <rPh sb="48" eb="49">
      <t>ジョウ</t>
    </rPh>
    <phoneticPr fontId="5"/>
  </si>
  <si>
    <t>　　実務の経験及び高度の実務の能力を有する基幹教員（実務家基幹教員）数を記入してください。</t>
    <rPh sb="21" eb="23">
      <t>キカン</t>
    </rPh>
    <rPh sb="29" eb="31">
      <t>キカン</t>
    </rPh>
    <rPh sb="32" eb="33">
      <t>スウ</t>
    </rPh>
    <rPh sb="34" eb="36">
      <t>キニュウ</t>
    </rPh>
    <phoneticPr fontId="5"/>
  </si>
  <si>
    <t>　 「うち２項該当数」の欄については、短期大学設置基準第35条の８第２項に該当する基幹教員数を記入してください。</t>
    <rPh sb="6" eb="7">
      <t>コウ</t>
    </rPh>
    <rPh sb="7" eb="9">
      <t>ガイトウ</t>
    </rPh>
    <rPh sb="9" eb="10">
      <t>スウ</t>
    </rPh>
    <rPh sb="19" eb="21">
      <t>タンキ</t>
    </rPh>
    <rPh sb="30" eb="31">
      <t>ジョウ</t>
    </rPh>
    <rPh sb="37" eb="39">
      <t>ガイトウ</t>
    </rPh>
    <rPh sb="41" eb="43">
      <t>キカン</t>
    </rPh>
    <rPh sb="43" eb="45">
      <t>キョウイン</t>
    </rPh>
    <phoneticPr fontId="5"/>
  </si>
  <si>
    <t>　 「うちみなし基幹教員数」の欄については、短期大学設置基準第35条の８第３項に定める、１年につき６単位以上の授業科目を担当し、</t>
    <rPh sb="8" eb="10">
      <t>キカン</t>
    </rPh>
    <rPh sb="22" eb="24">
      <t>タンキ</t>
    </rPh>
    <rPh sb="33" eb="34">
      <t>ジョウ</t>
    </rPh>
    <phoneticPr fontId="5"/>
  </si>
  <si>
    <t>13　短期大学設置基準第50条に定める教育課程等に関する事項の改善に係る先導的な取組に関する特例を受けている場合には、</t>
    <rPh sb="3" eb="5">
      <t>タンキ</t>
    </rPh>
    <phoneticPr fontId="5"/>
  </si>
  <si>
    <t>　　特例を受けた学科・専攻課程等の「備考欄」に特例の内容を簡潔に記載してください。</t>
    <rPh sb="11" eb="13">
      <t>センコウ</t>
    </rPh>
    <rPh sb="23" eb="25">
      <t>トクレイ</t>
    </rPh>
    <rPh sb="26" eb="28">
      <t>ナイヨウ</t>
    </rPh>
    <rPh sb="29" eb="31">
      <t>カンケツ</t>
    </rPh>
    <phoneticPr fontId="5"/>
  </si>
  <si>
    <t>15　寄宿舎その他大学の附属病院以外の附属施設（短期大学設置基準第32条を参照）用地、附置研究所用地、駐車場、大学生協用地</t>
    <rPh sb="24" eb="26">
      <t>タンキ</t>
    </rPh>
    <rPh sb="26" eb="28">
      <t>ダイガク</t>
    </rPh>
    <phoneticPr fontId="5"/>
  </si>
  <si>
    <t>16　「校舎面積計」の欄は、学校基本調査の学校施設調査票（様式第20号）における学校建物の用途別面積の「校舎」の面積の合計</t>
    <rPh sb="4" eb="6">
      <t>コウシャ</t>
    </rPh>
    <rPh sb="6" eb="8">
      <t>メンセキ</t>
    </rPh>
    <rPh sb="8" eb="9">
      <t>ケイ</t>
    </rPh>
    <rPh sb="11" eb="12">
      <t>ラン</t>
    </rPh>
    <phoneticPr fontId="5"/>
  </si>
  <si>
    <t>18　「基準面積」の欄は、短期大学設置基準第30条の校地の面積及び第31条の校舎の面積、又は短期大学通信教育設置基準第９条の</t>
    <rPh sb="4" eb="6">
      <t>キジュン</t>
    </rPh>
    <rPh sb="6" eb="8">
      <t>メンセキ</t>
    </rPh>
    <rPh sb="10" eb="11">
      <t>ラン</t>
    </rPh>
    <rPh sb="44" eb="45">
      <t>マタ</t>
    </rPh>
    <phoneticPr fontId="5"/>
  </si>
  <si>
    <t>19　「教員研究室」の欄は、基幹教員及び専ら当該大学の教育研究に従事する教員の研究室数を記入してください。</t>
    <rPh sb="4" eb="6">
      <t>キョウイン</t>
    </rPh>
    <rPh sb="6" eb="9">
      <t>ケンキュウシツ</t>
    </rPh>
    <rPh sb="11" eb="12">
      <t>ラン</t>
    </rPh>
    <rPh sb="14" eb="16">
      <t>キカン</t>
    </rPh>
    <rPh sb="16" eb="18">
      <t>キョウイン</t>
    </rPh>
    <phoneticPr fontId="5"/>
  </si>
  <si>
    <t>　　　　　　　　　　</t>
    <phoneticPr fontId="5"/>
  </si>
  <si>
    <t>　　なお、学科・専攻課程を追加する場合は、直下に追加しないと集計値がずれてしまうので、注意して下さい。</t>
    <rPh sb="5" eb="7">
      <t>ガッカ</t>
    </rPh>
    <rPh sb="8" eb="10">
      <t>センコウ</t>
    </rPh>
    <rPh sb="10" eb="12">
      <t>カテイ</t>
    </rPh>
    <rPh sb="13" eb="15">
      <t>ツイカ</t>
    </rPh>
    <rPh sb="17" eb="19">
      <t>バアイ</t>
    </rPh>
    <rPh sb="21" eb="23">
      <t>チョッカ</t>
    </rPh>
    <rPh sb="24" eb="26">
      <t>ツイカ</t>
    </rPh>
    <rPh sb="30" eb="32">
      <t>シュウケイ</t>
    </rPh>
    <rPh sb="32" eb="33">
      <t>チ</t>
    </rPh>
    <rPh sb="43" eb="45">
      <t>チュウイ</t>
    </rPh>
    <rPh sb="47" eb="48">
      <t>クダ</t>
    </rPh>
    <phoneticPr fontId="5"/>
  </si>
  <si>
    <t>３　学科・専攻課程の改組等により、新旧の学科・専攻課程が併存している場合には、新旧両方を併記し、「備考」に記載してください。</t>
    <rPh sb="5" eb="7">
      <t>センコウ</t>
    </rPh>
    <rPh sb="7" eb="9">
      <t>カテイ</t>
    </rPh>
    <rPh sb="23" eb="25">
      <t>センコウ</t>
    </rPh>
    <rPh sb="25" eb="27">
      <t>カテイ</t>
    </rPh>
    <phoneticPr fontId="5"/>
  </si>
  <si>
    <t>６　入学定員充足率は、入学定員に対する入学者の割合、収容定員充足率は、収容定員に対する在籍学生数の割合としてください。</t>
    <rPh sb="2" eb="4">
      <t>ニュウガク</t>
    </rPh>
    <rPh sb="4" eb="6">
      <t>テイイン</t>
    </rPh>
    <rPh sb="6" eb="9">
      <t>ジュウソクリツ</t>
    </rPh>
    <rPh sb="11" eb="13">
      <t>ニュウガク</t>
    </rPh>
    <rPh sb="13" eb="15">
      <t>テイイン</t>
    </rPh>
    <rPh sb="16" eb="17">
      <t>タイ</t>
    </rPh>
    <rPh sb="19" eb="22">
      <t>ニュウガクシャ</t>
    </rPh>
    <rPh sb="23" eb="25">
      <t>ワリアイ</t>
    </rPh>
    <rPh sb="26" eb="28">
      <t>シュウヨウ</t>
    </rPh>
    <rPh sb="28" eb="30">
      <t>テイイン</t>
    </rPh>
    <rPh sb="30" eb="33">
      <t>ジュウソクリツ</t>
    </rPh>
    <rPh sb="35" eb="37">
      <t>シュウヨウ</t>
    </rPh>
    <rPh sb="37" eb="39">
      <t>テイイン</t>
    </rPh>
    <rPh sb="40" eb="41">
      <t>タイ</t>
    </rPh>
    <rPh sb="43" eb="45">
      <t>ザイセキ</t>
    </rPh>
    <rPh sb="45" eb="48">
      <t>ガクセイスウ</t>
    </rPh>
    <rPh sb="49" eb="51">
      <t>ワリアイ</t>
    </rPh>
    <phoneticPr fontId="5"/>
  </si>
  <si>
    <t>９　編入学の定員を設定している場合、入学定員には編入学の定員を加えないでください。</t>
    <rPh sb="9" eb="11">
      <t>セッテイ</t>
    </rPh>
    <rPh sb="15" eb="17">
      <t>バアイ</t>
    </rPh>
    <rPh sb="18" eb="20">
      <t>ニュウガク</t>
    </rPh>
    <rPh sb="20" eb="22">
      <t>テイイン</t>
    </rPh>
    <rPh sb="24" eb="27">
      <t>ヘンニュウガク</t>
    </rPh>
    <rPh sb="28" eb="30">
      <t>テイイン</t>
    </rPh>
    <rPh sb="31" eb="32">
      <t>クワ</t>
    </rPh>
    <phoneticPr fontId="5"/>
  </si>
  <si>
    <t>私立学校法</t>
    <rPh sb="0" eb="5">
      <t>シリツガッコウホウ</t>
    </rPh>
    <phoneticPr fontId="1"/>
  </si>
  <si>
    <t>第27条（寄附行為の備置き及び閲覧等）</t>
    <rPh sb="0" eb="1">
      <t>ダイ</t>
    </rPh>
    <rPh sb="3" eb="4">
      <t>ジョウ</t>
    </rPh>
    <phoneticPr fontId="1"/>
  </si>
  <si>
    <t>私立学校法施行規則</t>
    <rPh sb="0" eb="5">
      <t>シリツガッコウホウ</t>
    </rPh>
    <rPh sb="5" eb="9">
      <t>シコウキソク</t>
    </rPh>
    <phoneticPr fontId="1"/>
  </si>
  <si>
    <t xml:space="preserve">第106条(計算書類等及び監査報告の備置き及び閲覧等：主たる事務所(5年間)及び従たる事務所(3年間)に備置き(電磁的記録可))
</t>
    <rPh sb="0" eb="1">
      <t>ダイ</t>
    </rPh>
    <rPh sb="4" eb="5">
      <t>ジョウ</t>
    </rPh>
    <phoneticPr fontId="1"/>
  </si>
  <si>
    <t>第107条(財産目録等の作成、備置き及び閲覧等：毎会計年度終了後3か月以内に財産目録等を作成し、主たる事務所に備置き（電磁的記録可）)</t>
    <rPh sb="0" eb="1">
      <t>ダイ</t>
    </rPh>
    <rPh sb="4" eb="5">
      <t>ジョウ</t>
    </rPh>
    <rPh sb="59" eb="62">
      <t>デンジテキ</t>
    </rPh>
    <rPh sb="62" eb="64">
      <t>キロク</t>
    </rPh>
    <rPh sb="64" eb="65">
      <t>カ</t>
    </rPh>
    <phoneticPr fontId="1"/>
  </si>
  <si>
    <t>第137条(情報の公表：インターネットによる寄附行為、計算書類等、監査報告、財産目録等の公表（努力義務）)</t>
    <rPh sb="0" eb="1">
      <t>ダイ</t>
    </rPh>
    <rPh sb="4" eb="5">
      <t>ジョウ</t>
    </rPh>
    <rPh sb="6" eb="8">
      <t>ジョウホウ</t>
    </rPh>
    <rPh sb="9" eb="11">
      <t>コウヒョウ</t>
    </rPh>
    <rPh sb="44" eb="46">
      <t>コウヒョウ</t>
    </rPh>
    <rPh sb="47" eb="51">
      <t>ドリョクギム</t>
    </rPh>
    <phoneticPr fontId="1"/>
  </si>
  <si>
    <t>第55条(大臣所轄学校法人等における情報の公表：法第151条の規定による公表方法（インターネット）)</t>
    <rPh sb="0" eb="1">
      <t>ダイ</t>
    </rPh>
    <rPh sb="3" eb="4">
      <t>ジョウ</t>
    </rPh>
    <rPh sb="31" eb="33">
      <t>キテイ</t>
    </rPh>
    <rPh sb="36" eb="38">
      <t>コウヒョウ</t>
    </rPh>
    <rPh sb="38" eb="40">
      <t>ホウホウ</t>
    </rPh>
    <phoneticPr fontId="1"/>
  </si>
  <si>
    <t>第49条(情報の公表：法第137条第2号の文部科学省例で定める書類)</t>
    <rPh sb="0" eb="1">
      <t>ダイ</t>
    </rPh>
    <rPh sb="3" eb="4">
      <t>ジョウ</t>
    </rPh>
    <rPh sb="5" eb="7">
      <t>ジョウホウ</t>
    </rPh>
    <rPh sb="8" eb="10">
      <t>コウヒョウ</t>
    </rPh>
    <rPh sb="21" eb="27">
      <t>モンブカガクショウレイ</t>
    </rPh>
    <phoneticPr fontId="1"/>
  </si>
  <si>
    <t>第151条(情報公表の特例：第137条の規定にかかわらず、大臣所轄学校法人等による公表の義務化)</t>
    <rPh sb="0" eb="1">
      <t>ダイ</t>
    </rPh>
    <rPh sb="4" eb="5">
      <t>ジョウ</t>
    </rPh>
    <rPh sb="6" eb="10">
      <t>ジョウホウコウヒョウ</t>
    </rPh>
    <rPh sb="11" eb="13">
      <t>トクレイ</t>
    </rPh>
    <rPh sb="44" eb="47">
      <t>ギムカ</t>
    </rPh>
    <phoneticPr fontId="1"/>
  </si>
  <si>
    <t>学校教育法施行規則</t>
    <rPh sb="0" eb="9">
      <t>ガッコウキョウイクホウシコウキソク</t>
    </rPh>
    <phoneticPr fontId="1"/>
  </si>
  <si>
    <t>第172条の2（情報の公表）</t>
    <rPh sb="8" eb="10">
      <t>ジョウホウ</t>
    </rPh>
    <rPh sb="11" eb="13">
      <t>コウヒョウ</t>
    </rPh>
    <phoneticPr fontId="1"/>
  </si>
  <si>
    <t>学校教育法</t>
    <rPh sb="0" eb="5">
      <t>ガッコウキョウイクホウ</t>
    </rPh>
    <phoneticPr fontId="1"/>
  </si>
  <si>
    <t>第113条（教育研究活動の状況の公表）</t>
    <rPh sb="0" eb="1">
      <t>ダイ</t>
    </rPh>
    <rPh sb="4" eb="5">
      <t>ジョウ</t>
    </rPh>
    <phoneticPr fontId="1"/>
  </si>
  <si>
    <t>○○大学と共用
併設大学基準面積
校地：○○㎡
校舎：○○㎡</t>
    <rPh sb="2" eb="4">
      <t>ダイガク</t>
    </rPh>
    <rPh sb="5" eb="7">
      <t>キョウヨウ</t>
    </rPh>
    <rPh sb="8" eb="12">
      <t>ヘイセツダイガク</t>
    </rPh>
    <rPh sb="12" eb="16">
      <t>キジュンメンセキ</t>
    </rPh>
    <rPh sb="17" eb="19">
      <t>コウチ</t>
    </rPh>
    <rPh sb="24" eb="26">
      <t>コウシャ</t>
    </rPh>
    <phoneticPr fontId="1"/>
  </si>
  <si>
    <t>７　学科・専攻課程ごとの 「専ら当該学科等の教育研究に従事する教員（a～b）」の欄は、それぞれの左隣にある「小計（a～b)」の「計」の欄と同じ数値</t>
    <rPh sb="5" eb="9">
      <t>センコウカテイ</t>
    </rPh>
    <rPh sb="18" eb="20">
      <t>ガッカ</t>
    </rPh>
    <phoneticPr fontId="5"/>
  </si>
  <si>
    <t>入学者数</t>
    <rPh sb="0" eb="3">
      <t>ニュウガクシャ</t>
    </rPh>
    <rPh sb="3" eb="4">
      <t>スウ</t>
    </rPh>
    <phoneticPr fontId="10"/>
  </si>
  <si>
    <t>入学定員</t>
    <rPh sb="0" eb="2">
      <t>ニュウガク</t>
    </rPh>
    <rPh sb="2" eb="4">
      <t>テイイン</t>
    </rPh>
    <phoneticPr fontId="10"/>
  </si>
  <si>
    <t>入学定員充足率</t>
    <rPh sb="0" eb="2">
      <t>ニュウガク</t>
    </rPh>
    <rPh sb="2" eb="4">
      <t>テイイン</t>
    </rPh>
    <rPh sb="4" eb="7">
      <t>ジュウソクリツ</t>
    </rPh>
    <phoneticPr fontId="10"/>
  </si>
  <si>
    <t>在籍学生数</t>
    <rPh sb="0" eb="2">
      <t>ザイセキ</t>
    </rPh>
    <rPh sb="2" eb="4">
      <t>ガクセイ</t>
    </rPh>
    <rPh sb="4" eb="5">
      <t>スウ</t>
    </rPh>
    <phoneticPr fontId="10"/>
  </si>
  <si>
    <t>収容定員</t>
    <rPh sb="0" eb="2">
      <t>シュウヨウ</t>
    </rPh>
    <rPh sb="2" eb="4">
      <t>テイイン</t>
    </rPh>
    <phoneticPr fontId="10"/>
  </si>
  <si>
    <t>収容定員充足率</t>
    <rPh sb="0" eb="2">
      <t>シュウヨウ</t>
    </rPh>
    <rPh sb="2" eb="4">
      <t>テイイン</t>
    </rPh>
    <rPh sb="4" eb="7">
      <t>ジュウソクリツ</t>
    </rPh>
    <phoneticPr fontId="10"/>
  </si>
  <si>
    <t>入学定員充足率</t>
    <rPh sb="0" eb="4">
      <t>ニュウガクテイイン</t>
    </rPh>
    <rPh sb="4" eb="7">
      <t>ジュウソクリツ</t>
    </rPh>
    <phoneticPr fontId="10"/>
  </si>
  <si>
    <t>収容定員充足率</t>
    <rPh sb="0" eb="2">
      <t>シュウヨウ</t>
    </rPh>
    <rPh sb="2" eb="7">
      <t>テイインジュウソクリツ</t>
    </rPh>
    <phoneticPr fontId="10"/>
  </si>
  <si>
    <t>入学定員充足率</t>
    <phoneticPr fontId="10"/>
  </si>
  <si>
    <t>収容定員充足率</t>
    <rPh sb="0" eb="4">
      <t>シュウヨウテイイン</t>
    </rPh>
    <rPh sb="4" eb="7">
      <t>ジュウソクリツ</t>
    </rPh>
    <phoneticPr fontId="10"/>
  </si>
  <si>
    <t xml:space="preserve">    ②他の短期大学等の基幹教員である者又は機関等に勤務している者については、勤務先を記入してください。</t>
    <phoneticPr fontId="1"/>
  </si>
  <si>
    <t>７  各学科・専攻課程の入学定員が短期大学設置基準別表第1のイに定める数に満たない場合で、備考第4号の規定により、基幹教員数の</t>
    <rPh sb="41" eb="43">
      <t>バアイ</t>
    </rPh>
    <rPh sb="45" eb="47">
      <t>ビコウ</t>
    </rPh>
    <rPh sb="47" eb="48">
      <t>ダイ</t>
    </rPh>
    <rPh sb="49" eb="50">
      <t>ゴウ</t>
    </rPh>
    <rPh sb="51" eb="53">
      <t>キテイ</t>
    </rPh>
    <rPh sb="57" eb="61">
      <t>キカンキョウイン</t>
    </rPh>
    <rPh sb="61" eb="62">
      <t>スウ</t>
    </rPh>
    <phoneticPr fontId="1"/>
  </si>
  <si>
    <t>20  基幹教員の欄のセルのうち、「０（ゼロ）」が記載されているセルには計算式が入っているため記入しないでください。</t>
    <rPh sb="4" eb="8">
      <t>キカンキョウイン</t>
    </rPh>
    <rPh sb="9" eb="10">
      <t>ラン</t>
    </rPh>
    <rPh sb="25" eb="27">
      <t>キサイ</t>
    </rPh>
    <rPh sb="36" eb="39">
      <t>ケイサンシキ</t>
    </rPh>
    <rPh sb="40" eb="41">
      <t>ハイ</t>
    </rPh>
    <rPh sb="47" eb="49">
      <t>キニュウ</t>
    </rPh>
    <phoneticPr fontId="1"/>
  </si>
  <si>
    <t xml:space="preserve">　　　　 </t>
    <phoneticPr fontId="1"/>
  </si>
  <si>
    <t xml:space="preserve">    なお、「学科・専攻課程の教員の実数」（左側）と「短期大学設置基準に定める基幹教員数」（右側）において対応関係があるセルには、</t>
    <phoneticPr fontId="1"/>
  </si>
  <si>
    <t>　　と記載してください。なお、下記６を踏まえ、この場合は基幹教員に関する欄はすべて「―」としてください。　</t>
    <phoneticPr fontId="5"/>
  </si>
  <si>
    <r>
      <t>　　　　</t>
    </r>
    <r>
      <rPr>
        <sz val="10"/>
        <rFont val="ＭＳ Ｐゴシック"/>
        <family val="3"/>
        <charset val="128"/>
        <scheme val="minor"/>
      </rPr>
      <t xml:space="preserve"> </t>
    </r>
    <phoneticPr fontId="1"/>
  </si>
  <si>
    <t xml:space="preserve">    2割の範囲内において基幹教員以外の教員（助手を除く。）を算入している場合は、上表の区分「d」の下に「e」として行を追加して</t>
    <phoneticPr fontId="1"/>
  </si>
  <si>
    <t>８  短期大学全体の入学定員が短期大学設置基準別表第1のロに定める数に満たない場合で、備考第3号の規定により、基幹教員数の</t>
    <rPh sb="3" eb="7">
      <t>タンキダイガク</t>
    </rPh>
    <rPh sb="7" eb="9">
      <t>ゼンタイ</t>
    </rPh>
    <phoneticPr fontId="1"/>
  </si>
  <si>
    <t>令和8（2026）年度 短期大学認証評価</t>
    <rPh sb="9" eb="10">
      <t>ネン</t>
    </rPh>
    <rPh sb="10" eb="11">
      <t>ドヘイネンド</t>
    </rPh>
    <rPh sb="12" eb="14">
      <t>タンキ</t>
    </rPh>
    <rPh sb="14" eb="16">
      <t>ダイガク</t>
    </rPh>
    <rPh sb="16" eb="18">
      <t>ニンショウ</t>
    </rPh>
    <rPh sb="18" eb="20">
      <t>ヒョウカ</t>
    </rPh>
    <phoneticPr fontId="1"/>
  </si>
  <si>
    <t>　基幹教員等一覧</t>
    <rPh sb="1" eb="3">
      <t>キカン</t>
    </rPh>
    <rPh sb="3" eb="5">
      <t>キョウイン</t>
    </rPh>
    <rPh sb="5" eb="6">
      <t>トウ</t>
    </rPh>
    <rPh sb="6" eb="8">
      <t>イチラン</t>
    </rPh>
    <phoneticPr fontId="1"/>
  </si>
  <si>
    <t>２　様式11は、令和4年10月1日施行の短期大学設置基準の経過措置規定により、</t>
    <phoneticPr fontId="1"/>
  </si>
  <si>
    <t xml:space="preserve">    欄外注（［注］）も含む）。</t>
    <phoneticPr fontId="1"/>
  </si>
  <si>
    <t>４　様式11-1～20は、「A4用紙　片面印刷」で印刷してください（このページ及び</t>
    <rPh sb="2" eb="4">
      <t>ヨウシキ</t>
    </rPh>
    <rPh sb="16" eb="18">
      <t>ヨウシ</t>
    </rPh>
    <rPh sb="19" eb="21">
      <t>カタメン</t>
    </rPh>
    <rPh sb="21" eb="23">
      <t>インサツ</t>
    </rPh>
    <rPh sb="25" eb="27">
      <t>インサツ</t>
    </rPh>
    <phoneticPr fontId="1"/>
  </si>
  <si>
    <t>（令和8（2026）年5月1日現在）</t>
    <phoneticPr fontId="1"/>
  </si>
  <si>
    <t>　　「うちみなし専任教員数」の欄は「―」としてあります。</t>
    <phoneticPr fontId="1"/>
  </si>
  <si>
    <t>　　「うちみなし基幹教員数」の欄は「―」としてあります。</t>
    <rPh sb="8" eb="10">
      <t>キカン</t>
    </rPh>
    <phoneticPr fontId="5"/>
  </si>
  <si>
    <t>　  それぞれ同じ色を付しています。</t>
    <phoneticPr fontId="1"/>
  </si>
  <si>
    <t>基幹教員等一覧</t>
    <rPh sb="0" eb="2">
      <t>キカン</t>
    </rPh>
    <rPh sb="2" eb="4">
      <t>キョウイン</t>
    </rPh>
    <rPh sb="4" eb="5">
      <t>トウ</t>
    </rPh>
    <phoneticPr fontId="29"/>
  </si>
  <si>
    <t>（令和8（2026）年5月1日現在）</t>
    <rPh sb="1" eb="3">
      <t>レイワ</t>
    </rPh>
    <rPh sb="10" eb="11">
      <t>ネン</t>
    </rPh>
    <rPh sb="12" eb="13">
      <t>ガツ</t>
    </rPh>
    <rPh sb="13" eb="15">
      <t>ツイタチ</t>
    </rPh>
    <rPh sb="15" eb="17">
      <t>ゲンザイ</t>
    </rPh>
    <phoneticPr fontId="29"/>
  </si>
  <si>
    <t>※　様式11-2-2は、様式11-2-1（短期大学の概要：改正後設置基準）に対応した様式です。「基幹教員」制度を導入した短期大学のみ作成してください。</t>
    <rPh sb="29" eb="32">
      <t>カイセイゴ</t>
    </rPh>
    <rPh sb="32" eb="36">
      <t>セッチキジュン</t>
    </rPh>
    <rPh sb="48" eb="50">
      <t>キカン</t>
    </rPh>
    <rPh sb="50" eb="52">
      <t>キョウイン</t>
    </rPh>
    <rPh sb="53" eb="54">
      <t>セイ</t>
    </rPh>
    <rPh sb="54" eb="55">
      <t>ド</t>
    </rPh>
    <rPh sb="56" eb="58">
      <t>ドウニュウ</t>
    </rPh>
    <rPh sb="60" eb="62">
      <t>タンキ</t>
    </rPh>
    <rPh sb="62" eb="64">
      <t>ダイガク</t>
    </rPh>
    <rPh sb="66" eb="68">
      <t>サクセイ</t>
    </rPh>
    <phoneticPr fontId="1"/>
  </si>
  <si>
    <t>R4（2022）年度</t>
    <rPh sb="8" eb="10">
      <t>ネンド</t>
    </rPh>
    <phoneticPr fontId="12"/>
  </si>
  <si>
    <t>R5（2023）年度</t>
    <rPh sb="8" eb="10">
      <t>ネンド</t>
    </rPh>
    <phoneticPr fontId="12"/>
  </si>
  <si>
    <t>R6（2024）年度</t>
    <rPh sb="8" eb="10">
      <t>ネンド</t>
    </rPh>
    <phoneticPr fontId="12"/>
  </si>
  <si>
    <t>R7（2025）年度</t>
    <rPh sb="8" eb="10">
      <t>ネンド</t>
    </rPh>
    <phoneticPr fontId="12"/>
  </si>
  <si>
    <t>R8（2026）年度</t>
    <rPh sb="8" eb="10">
      <t>ネンド</t>
    </rPh>
    <phoneticPr fontId="12"/>
  </si>
  <si>
    <t>R3（2021）年度</t>
    <rPh sb="8" eb="10">
      <t>ネンド</t>
    </rPh>
    <phoneticPr fontId="1"/>
  </si>
  <si>
    <t>R4（2022）年度</t>
    <rPh sb="8" eb="10">
      <t>ネンド</t>
    </rPh>
    <phoneticPr fontId="1"/>
  </si>
  <si>
    <t>R5（2023）年度</t>
    <rPh sb="8" eb="10">
      <t>ネンド</t>
    </rPh>
    <phoneticPr fontId="1"/>
  </si>
  <si>
    <t>R6（2024）年度</t>
    <rPh sb="8" eb="10">
      <t>ネンド</t>
    </rPh>
    <phoneticPr fontId="1"/>
  </si>
  <si>
    <t>R7（2025）年度</t>
    <rPh sb="8" eb="10">
      <t>ネンド</t>
    </rPh>
    <phoneticPr fontId="1"/>
  </si>
  <si>
    <t>（令和7（2025）年度）</t>
    <rPh sb="1" eb="3">
      <t>レイワ</t>
    </rPh>
    <rPh sb="10" eb="12">
      <t>ネンド</t>
    </rPh>
    <phoneticPr fontId="1"/>
  </si>
  <si>
    <t>（令和3（2021）年度～令和7（2025）年度）</t>
    <rPh sb="1" eb="3">
      <t>レイワ</t>
    </rPh>
    <rPh sb="10" eb="12">
      <t>ネンド</t>
    </rPh>
    <rPh sb="13" eb="15">
      <t>レイワ</t>
    </rPh>
    <rPh sb="22" eb="23">
      <t>ネン</t>
    </rPh>
    <rPh sb="23" eb="24">
      <t>ドヘイネンド</t>
    </rPh>
    <phoneticPr fontId="1"/>
  </si>
  <si>
    <t>（令和5（2023）年度～令和7（2025）年度）</t>
    <phoneticPr fontId="1"/>
  </si>
  <si>
    <t>理事会の開催状況（令和5（2023）年度～令和7（2025）年度）</t>
    <rPh sb="0" eb="3">
      <t>リジカイ</t>
    </rPh>
    <rPh sb="4" eb="6">
      <t>カイサイ</t>
    </rPh>
    <rPh sb="6" eb="8">
      <t>ジョウキョウ</t>
    </rPh>
    <rPh sb="9" eb="11">
      <t>レイワ</t>
    </rPh>
    <rPh sb="18" eb="19">
      <t>ネン</t>
    </rPh>
    <rPh sb="19" eb="20">
      <t>ド</t>
    </rPh>
    <rPh sb="21" eb="23">
      <t>レイワ</t>
    </rPh>
    <rPh sb="30" eb="31">
      <t>ネン</t>
    </rPh>
    <rPh sb="31" eb="32">
      <t>ドヘイネンド</t>
    </rPh>
    <phoneticPr fontId="1"/>
  </si>
  <si>
    <t>１　令和5（2023）年度から令和7（2025）年度までに開催した全ての理事会について記入・作成してください。</t>
    <rPh sb="2" eb="4">
      <t>レイワ</t>
    </rPh>
    <rPh sb="15" eb="17">
      <t>レイワ</t>
    </rPh>
    <rPh sb="24" eb="26">
      <t>ネンド</t>
    </rPh>
    <phoneticPr fontId="1"/>
  </si>
  <si>
    <t>評議員会の開催状況（令和5（2023）年度～令和7（2025）年度）</t>
    <rPh sb="0" eb="3">
      <t>ヒョウギイン</t>
    </rPh>
    <rPh sb="3" eb="4">
      <t>カイ</t>
    </rPh>
    <rPh sb="5" eb="7">
      <t>カイサイ</t>
    </rPh>
    <rPh sb="7" eb="9">
      <t>ジョウキョウ</t>
    </rPh>
    <phoneticPr fontId="1"/>
  </si>
  <si>
    <t>※関係法令：私立学校法　第52条、同第55条、同第69条、同第70条、同第76条</t>
    <rPh sb="12" eb="13">
      <t>ダイ</t>
    </rPh>
    <rPh sb="15" eb="16">
      <t>ジョウ</t>
    </rPh>
    <rPh sb="17" eb="18">
      <t>ドウ</t>
    </rPh>
    <rPh sb="23" eb="24">
      <t>ドウ</t>
    </rPh>
    <rPh sb="24" eb="25">
      <t>ダイ</t>
    </rPh>
    <rPh sb="27" eb="28">
      <t>ジョウ</t>
    </rPh>
    <rPh sb="35" eb="36">
      <t>ドウ</t>
    </rPh>
    <rPh sb="36" eb="37">
      <t>ダイ</t>
    </rPh>
    <rPh sb="39" eb="40">
      <t>ジョウ</t>
    </rPh>
    <phoneticPr fontId="1"/>
  </si>
  <si>
    <t>１　令和5（2023）年度から令和7（2025）年度までに開催した全ての評議員会について記入・作成してください。</t>
    <rPh sb="36" eb="38">
      <t>ヒョウギ</t>
    </rPh>
    <rPh sb="39" eb="40">
      <t>カイ</t>
    </rPh>
    <phoneticPr fontId="1"/>
  </si>
  <si>
    <t>令和8（2026）年5月1日現在</t>
    <phoneticPr fontId="1"/>
  </si>
  <si>
    <t>※関係法令：私立学校法　第27条、同第106条、同第107条、同第149条、同第151条</t>
    <rPh sb="17" eb="18">
      <t>ドウ</t>
    </rPh>
    <rPh sb="24" eb="25">
      <t>ドウ</t>
    </rPh>
    <rPh sb="31" eb="32">
      <t>ドウ</t>
    </rPh>
    <rPh sb="32" eb="33">
      <t>ダイ</t>
    </rPh>
    <rPh sb="36" eb="37">
      <t>ジョウ</t>
    </rPh>
    <rPh sb="38" eb="39">
      <t>ドウ</t>
    </rPh>
    <rPh sb="39" eb="40">
      <t>ダイ</t>
    </rPh>
    <rPh sb="43" eb="44">
      <t>ジョウ</t>
    </rPh>
    <phoneticPr fontId="1"/>
  </si>
  <si>
    <t xml:space="preserve">    当該教員について記入してください。また、備考には「イ」と記入してください。</t>
    <rPh sb="24" eb="26">
      <t>ビコウ</t>
    </rPh>
    <rPh sb="32" eb="34">
      <t>キニュウ</t>
    </rPh>
    <phoneticPr fontId="1"/>
  </si>
  <si>
    <t>　　2割の範囲内において基幹教員以外の教員（助手を除く。）を算入している場合も、上表の区分「d」の下に「e」として行を追加して</t>
    <phoneticPr fontId="1"/>
  </si>
  <si>
    <t xml:space="preserve">    当該教員について記入してください。また、備考には「ロ」と記入してください。</t>
    <rPh sb="4" eb="6">
      <t>トウガイ</t>
    </rPh>
    <rPh sb="6" eb="8">
      <t>キョウイン</t>
    </rPh>
    <rPh sb="12" eb="14">
      <t>キニュウ</t>
    </rPh>
    <phoneticPr fontId="1"/>
  </si>
  <si>
    <t>１　学科・専攻課程ごとに、認証評価を受ける前年度の令和7（2025）年度を起点とした過去5年間のデータを示してください。</t>
    <rPh sb="13" eb="15">
      <t>ニンショウ</t>
    </rPh>
    <rPh sb="25" eb="27">
      <t>レイワ</t>
    </rPh>
    <rPh sb="34" eb="36">
      <t>ネンド</t>
    </rPh>
    <phoneticPr fontId="1"/>
  </si>
  <si>
    <t>※様式11-2-1は、改正（令和4年10月1日施行）後の短期大学設置基準等に基づいた様式です。</t>
    <rPh sb="22" eb="23">
      <t>ニチ</t>
    </rPh>
    <phoneticPr fontId="1"/>
  </si>
  <si>
    <t>高知学園短期大学</t>
    <rPh sb="0" eb="4">
      <t>コウチガクエン</t>
    </rPh>
    <rPh sb="4" eb="6">
      <t>タンキ</t>
    </rPh>
    <rPh sb="6" eb="8">
      <t>ダイガク</t>
    </rPh>
    <phoneticPr fontId="1"/>
  </si>
  <si>
    <t>高知学園短期大学</t>
    <rPh sb="0" eb="4">
      <t>コウチガクエン</t>
    </rPh>
    <rPh sb="4" eb="8">
      <t>タンキダイガク</t>
    </rPh>
    <phoneticPr fontId="1"/>
  </si>
  <si>
    <t>高知県高知市旭天神町292-26</t>
    <rPh sb="0" eb="6">
      <t>コウチケンコウチシ</t>
    </rPh>
    <rPh sb="6" eb="10">
      <t>アサヒテンジンチョウ</t>
    </rPh>
    <phoneticPr fontId="1"/>
  </si>
  <si>
    <t>幼児保育学科</t>
    <rPh sb="0" eb="6">
      <t>ヨウジホイクガッカ</t>
    </rPh>
    <phoneticPr fontId="1"/>
  </si>
  <si>
    <t>歯科衛生学科</t>
    <rPh sb="0" eb="2">
      <t>シカ</t>
    </rPh>
    <rPh sb="2" eb="4">
      <t>エイセイ</t>
    </rPh>
    <rPh sb="4" eb="6">
      <t>ガッカ</t>
    </rPh>
    <phoneticPr fontId="1"/>
  </si>
  <si>
    <t>看護学科</t>
    <rPh sb="0" eb="2">
      <t>カンゴ</t>
    </rPh>
    <rPh sb="2" eb="4">
      <t>ガッカ</t>
    </rPh>
    <phoneticPr fontId="1"/>
  </si>
  <si>
    <t>同上</t>
    <rPh sb="0" eb="2">
      <t>ドウジョウ</t>
    </rPh>
    <phoneticPr fontId="1"/>
  </si>
  <si>
    <t>専攻科地域看護学専攻</t>
    <rPh sb="0" eb="10">
      <t>センコウカチイキカンゴガクセンコウ</t>
    </rPh>
    <phoneticPr fontId="5"/>
  </si>
  <si>
    <t>高知県高知市旭天神町292-26</t>
    <rPh sb="0" eb="10">
      <t>コウチケンコウチシアサヒテンジンチョウ</t>
    </rPh>
    <phoneticPr fontId="1"/>
  </si>
  <si>
    <t>歯科衛生学科</t>
    <rPh sb="0" eb="6">
      <t>シカエイセイガッカ</t>
    </rPh>
    <phoneticPr fontId="1"/>
  </si>
  <si>
    <t>幼児保育学科</t>
    <rPh sb="0" eb="6">
      <t>ヨウジホイクガッカ</t>
    </rPh>
    <phoneticPr fontId="5"/>
  </si>
  <si>
    <t>歯科衛生学科</t>
    <rPh sb="0" eb="6">
      <t>シカエイセイガッカ</t>
    </rPh>
    <phoneticPr fontId="5"/>
  </si>
  <si>
    <t>令和6（2024）年度</t>
  </si>
  <si>
    <t>若手研究</t>
  </si>
  <si>
    <t>野村美紀</t>
  </si>
  <si>
    <t>令和7（2025）年度</t>
  </si>
  <si>
    <t>基盤研究（C）</t>
  </si>
  <si>
    <t>山下文一</t>
  </si>
  <si>
    <t>個別最適な保育ドキュメンテーションのための記録の標準化と自動生成の研究</t>
  </si>
  <si>
    <t>岸康人</t>
  </si>
  <si>
    <t>個別最適な教育のための知識制限型LLMを活用した学習者の教材理解を自動評価する研究</t>
  </si>
  <si>
    <t>ギャンブル等依存症者家族の援助希求行動へのためらいを解決する支援プログラムの開発</t>
    <phoneticPr fontId="1"/>
  </si>
  <si>
    <t>学科（専攻課程）合計</t>
    <rPh sb="0" eb="2">
      <t>ガッカ</t>
    </rPh>
    <rPh sb="3" eb="5">
      <t>センコウ</t>
    </rPh>
    <rPh sb="5" eb="7">
      <t>カテイ</t>
    </rPh>
    <rPh sb="8" eb="10">
      <t>ゴウケイ</t>
    </rPh>
    <phoneticPr fontId="10"/>
  </si>
  <si>
    <t>看護学科</t>
    <rPh sb="0" eb="4">
      <t>カンゴガッカ</t>
    </rPh>
    <phoneticPr fontId="5"/>
  </si>
  <si>
    <t>専攻科地域看護学
専攻</t>
    <rPh sb="0" eb="3">
      <t>センコウカ</t>
    </rPh>
    <rPh sb="3" eb="8">
      <t>チイキカンゴガク</t>
    </rPh>
    <rPh sb="9" eb="11">
      <t>センコウ</t>
    </rPh>
    <phoneticPr fontId="5"/>
  </si>
  <si>
    <t>専攻科応用生命科学
専攻</t>
    <rPh sb="0" eb="3">
      <t>センコウカ</t>
    </rPh>
    <rPh sb="3" eb="5">
      <t>オウヨウ</t>
    </rPh>
    <rPh sb="5" eb="7">
      <t>セイメイ</t>
    </rPh>
    <rPh sb="7" eb="9">
      <t>カガク</t>
    </rPh>
    <rPh sb="10" eb="12">
      <t>センコウ</t>
    </rPh>
    <phoneticPr fontId="5"/>
  </si>
  <si>
    <t>生活科学学科</t>
    <rPh sb="0" eb="6">
      <t>セイカツカガクガッカ</t>
    </rPh>
    <phoneticPr fontId="1"/>
  </si>
  <si>
    <t>医療衛生学科医療検査専攻</t>
    <rPh sb="0" eb="6">
      <t>イリョウエイセイガッカ</t>
    </rPh>
    <rPh sb="6" eb="10">
      <t>イリョウケンサ</t>
    </rPh>
    <rPh sb="10" eb="12">
      <t>センコウ</t>
    </rPh>
    <phoneticPr fontId="1"/>
  </si>
  <si>
    <t>医療衛生学科歯科衛生専攻</t>
    <rPh sb="0" eb="6">
      <t>イリョウエイセイガッカ</t>
    </rPh>
    <rPh sb="6" eb="8">
      <t>シカ</t>
    </rPh>
    <rPh sb="8" eb="10">
      <t>エイセイ</t>
    </rPh>
    <rPh sb="10" eb="12">
      <t>センコウ</t>
    </rPh>
    <phoneticPr fontId="1"/>
  </si>
  <si>
    <t>ウェブサイトにて公表
教員数：　https://www.kochi-gc.ac.jp/img/pdf/disclosure2026/d2026t1_1_%E5%B0%82%E4%BB%BB%E6%95%99%E5%93%A1%E6%95%B0.pdf
学位及び業績：
幼児保育　https://www.kochi-gc.ac.jp/teachers_achievements.html?dep=2
歯科衛生　https://www.kochi-gc.ac.jp/teachers_achievements.html?dep=3
看護　　　　https://www.kochi-gc.ac.jp/teachers_achievements.html?dep=4
地域看護　https://www.kochi-gc.ac.jp/teachers_achievements.html?dep=4</t>
    <rPh sb="8" eb="10">
      <t>コウヒョウ</t>
    </rPh>
    <rPh sb="11" eb="14">
      <t>キョウインスウ</t>
    </rPh>
    <rPh sb="126" eb="128">
      <t>ガクイ</t>
    </rPh>
    <rPh sb="128" eb="129">
      <t>オヨ</t>
    </rPh>
    <rPh sb="130" eb="132">
      <t>ギョウセキ</t>
    </rPh>
    <rPh sb="134" eb="138">
      <t>ヨウジホイク</t>
    </rPh>
    <rPh sb="199" eb="203">
      <t>シカエイセイ</t>
    </rPh>
    <rPh sb="264" eb="266">
      <t>カンゴ</t>
    </rPh>
    <rPh sb="330" eb="334">
      <t>チイキカンゴ</t>
    </rPh>
    <phoneticPr fontId="1"/>
  </si>
  <si>
    <t>ウェブサイトにて公表
https://www.kochi-gc.ac.jp/img/pdf/disclosure2026/d2026t2_2_%E5%AD%A6%E7%A7%91%E3%81%A8%E5%AD%A6%E7%94%9F%E6%95%B0.pdf</t>
    <phoneticPr fontId="1"/>
  </si>
  <si>
    <t>ウェブサイトにて公表
https://www.kochi-gc.ac.jp/education_policy/policy-kochigakuen-college.html</t>
    <rPh sb="8" eb="10">
      <t>コウヒョウ</t>
    </rPh>
    <phoneticPr fontId="1"/>
  </si>
  <si>
    <t>ウェブサイトにて公表
https://www.kochi-gc.ac.jp/img/pdf/disclosure2026/d2026t4_%E7%B5%84%E7%B9%94%E5%9B%B3_%E7%9F%AD%E5%A4%A7_2026.pdf</t>
    <phoneticPr fontId="1"/>
  </si>
  <si>
    <t>ウェブサイトにて公表
シラバス：https://portal.kochi-gc.ac.jp/public/web/Syllabus/WebSyllabusKensaku/UI/WSL_SyllabusKensaku.aspx
年間スケジュール：
本科　https://www.kochi-gc.ac.jp/img/pdf/disclosure2026/d2026t2_%E8%A1%8C%E4%BA%8B%E4%BA%88%E5%AE%9A(R08)_%E7%9F%AD%E5%A4%A7%E6%9C%AC%E7%A7%91%EF%BC%885%E6%9C%888%E6%97%A5%E7%8F%BE%E5%9C%A8%EF%BC%89.pdf
専攻科　https://www.kochi-gc.ac.jp/img/pdf/disclosure2026/d2026t2_%E8%A1%8C%E4%BA%8B%E4%BA%88%E5%AE%9A(R08)_%E7%9F%AD%E5%A4%A7%E5%B0%82%E6%94%BB%E7%A7%91%EF%BC%885%E6%9C%888%E6%97%A5%E7%8F%BE%E5%9C%A8%EF%BC%89.pdf
時間割　前期：　https://www.kochi-gc.ac.jp/img/pdf/disclosure2026/d2026t2_%E7%9F%AD%E6%9C%9F%E5%A4%A7%E5%AD%A6%E3%80%90%E5%89%8D%E6%9C%9F%E3%80%91%E6%99%82%E9%96%93%E5%89%B2%E8%A1%A8_5%E6%9C%888%E6%97%A5%E7%8F%BE%E5%9C%A8.pdf
　　　　　後期：　https://www.kochi-gc.ac.jp/img/pdf/disclosure2026/d2026t2_%E7%9F%AD%E6%9C%9F%E5%A4%A7%E5%AD%A6%E3%80%90%E5%BE%8C%E6%9C%9F%E3%80%91%E6%99%82%E9%96%93%E5%89%B2%E8%A1%A8_5%E6%9C%888%E6%97%A5%E7%8F%BE%E5%9C%A8.pdf</t>
    <rPh sb="8" eb="10">
      <t>コウヒョウ</t>
    </rPh>
    <rPh sb="113" eb="115">
      <t>ネンカン</t>
    </rPh>
    <rPh sb="123" eb="125">
      <t>ホンカ</t>
    </rPh>
    <rPh sb="323" eb="326">
      <t>センコウカ</t>
    </rPh>
    <rPh sb="533" eb="536">
      <t>ジカンワリ</t>
    </rPh>
    <rPh sb="537" eb="539">
      <t>ゼンキ</t>
    </rPh>
    <rPh sb="756" eb="758">
      <t>コウキ</t>
    </rPh>
    <phoneticPr fontId="1"/>
  </si>
  <si>
    <t>ウェブサイトにて公表
GPA：　https://www.kochi-gc.ac.jp/d2019_GPA.pdf
開設科目等
幼児保育：　https://www.kochi-gc.ac.jp/img/ee535f39e127b30d2078b13dca429c6d78207ba2.pdf
歯科衛生：　https://www.kochi-gc.ac.jp/img/882899d1f0ec1bb19ed9bdf0040d0bb354c94179.pdf
看護　　　：　https://www.kochi-gc.ac.jp/img/1b809cf1f0ea5f773a4421c4f992dad1f849fa80.pdf</t>
    <rPh sb="8" eb="10">
      <t>コウヒョウ</t>
    </rPh>
    <rPh sb="57" eb="61">
      <t>カイセツカモク</t>
    </rPh>
    <rPh sb="61" eb="62">
      <t>トウ</t>
    </rPh>
    <rPh sb="63" eb="67">
      <t>ヨウジホイク</t>
    </rPh>
    <rPh sb="145" eb="149">
      <t>シカエイセイ</t>
    </rPh>
    <rPh sb="227" eb="229">
      <t>カンゴ</t>
    </rPh>
    <phoneticPr fontId="1"/>
  </si>
  <si>
    <t>ウェブサイトにて公表
https://www.kochi-gc.ac.jp/admissions/campus-map.html
https://www.kochi-gc.ac.jp/about/access.html</t>
    <rPh sb="8" eb="10">
      <t>コウヒョウ</t>
    </rPh>
    <phoneticPr fontId="1"/>
  </si>
  <si>
    <t>ウェブサイトにて公表
https://www.kochi-gc.ac.jp/img/pdf/disclosure2026/d2026t1_%E6%8E%88%E6%A5%AD%E6%96%99%E3%80%81%E5%85%A5%E5%AD%A6%E6%96%99%E3%81%9D%E3%81%AE%E4%BB%96%E3%81%AE%E5%A4%A7%E5%AD%A6%E3%81%8B%E3%82%99%E5%BE%B4%E5%8F%8E%E3%81%99%E3%82%8B%E8%B2%BB%E7%94%A8.pdf</t>
    <phoneticPr fontId="1"/>
  </si>
  <si>
    <t>ウェブサイトにて公表
キャリアセンター：　https://www.kochi-gc.ac.jp/career/center.html
健康管理　　　　：　https://www.kochi-gc.ac.jp/student-life/health-management.html
図書館　　　　　：　https://www.kochi-gc.ac.jp/toshokan/</t>
    <rPh sb="67" eb="71">
      <t>ケンコウカンリ</t>
    </rPh>
    <rPh sb="140" eb="143">
      <t>トショカン</t>
    </rPh>
    <phoneticPr fontId="1"/>
  </si>
  <si>
    <t>ウェブサイトにて公表　https://www.kochi-gakuen.org/disclosure/</t>
    <rPh sb="8" eb="10">
      <t>コウヒョウ</t>
    </rPh>
    <phoneticPr fontId="1"/>
  </si>
  <si>
    <t>令和5年5月30日
12：05　～　12：40　　</t>
    <rPh sb="0" eb="2">
      <t>レイワ</t>
    </rPh>
    <rPh sb="3" eb="4">
      <t>ネン</t>
    </rPh>
    <rPh sb="5" eb="6">
      <t>ガツ</t>
    </rPh>
    <rPh sb="8" eb="9">
      <t>ニチ</t>
    </rPh>
    <phoneticPr fontId="1"/>
  </si>
  <si>
    <t>2／2</t>
    <phoneticPr fontId="1"/>
  </si>
  <si>
    <t>令和5年8月23日
14：55　～　16：20　　</t>
    <rPh sb="3" eb="4">
      <t>ネン</t>
    </rPh>
    <rPh sb="5" eb="6">
      <t>ガツ</t>
    </rPh>
    <rPh sb="8" eb="9">
      <t>ニチ</t>
    </rPh>
    <phoneticPr fontId="1"/>
  </si>
  <si>
    <t>令和5年12月7日
14：00　～　16：05</t>
    <rPh sb="3" eb="4">
      <t>ネン</t>
    </rPh>
    <rPh sb="6" eb="7">
      <t>ガツ</t>
    </rPh>
    <rPh sb="8" eb="9">
      <t>ニチ</t>
    </rPh>
    <phoneticPr fontId="1"/>
  </si>
  <si>
    <t>令和6年2月5日
14：00　～　17：20</t>
    <rPh sb="3" eb="4">
      <t>ネン</t>
    </rPh>
    <rPh sb="5" eb="6">
      <t>ガツ</t>
    </rPh>
    <rPh sb="7" eb="8">
      <t>ニチ</t>
    </rPh>
    <phoneticPr fontId="1"/>
  </si>
  <si>
    <t>令和6年3月14日
18：00　～　18：27</t>
    <rPh sb="3" eb="4">
      <t>ネン</t>
    </rPh>
    <rPh sb="5" eb="6">
      <t>ガツ</t>
    </rPh>
    <rPh sb="8" eb="9">
      <t>ニチ</t>
    </rPh>
    <phoneticPr fontId="1"/>
  </si>
  <si>
    <t>1／2</t>
    <phoneticPr fontId="1"/>
  </si>
  <si>
    <t>令和6年3月19日
14：00　～　14：40</t>
    <rPh sb="3" eb="4">
      <t>ネン</t>
    </rPh>
    <rPh sb="5" eb="6">
      <t>ガツ</t>
    </rPh>
    <rPh sb="8" eb="9">
      <t>ニチ</t>
    </rPh>
    <phoneticPr fontId="1"/>
  </si>
  <si>
    <t>令和6年5月27日
12：13　～　13：18　　</t>
    <rPh sb="0" eb="2">
      <t>レイワ</t>
    </rPh>
    <rPh sb="3" eb="4">
      <t>ネン</t>
    </rPh>
    <rPh sb="5" eb="6">
      <t>ガツ</t>
    </rPh>
    <rPh sb="8" eb="9">
      <t>ニチ</t>
    </rPh>
    <phoneticPr fontId="1"/>
  </si>
  <si>
    <t>令和5年8月27日
14：10　～　15：10　　</t>
    <rPh sb="3" eb="4">
      <t>ネン</t>
    </rPh>
    <rPh sb="5" eb="6">
      <t>ガツ</t>
    </rPh>
    <rPh sb="8" eb="9">
      <t>ニチ</t>
    </rPh>
    <phoneticPr fontId="1"/>
  </si>
  <si>
    <t>令和6年10月28日
14：00　～　15：40</t>
    <rPh sb="3" eb="4">
      <t>ネン</t>
    </rPh>
    <rPh sb="6" eb="7">
      <t>ガツ</t>
    </rPh>
    <rPh sb="9" eb="10">
      <t>ニチ</t>
    </rPh>
    <phoneticPr fontId="1"/>
  </si>
  <si>
    <t>令和6年11月27日
10：00　～　12：05</t>
    <rPh sb="3" eb="4">
      <t>ネン</t>
    </rPh>
    <rPh sb="6" eb="7">
      <t>ガツ</t>
    </rPh>
    <rPh sb="9" eb="10">
      <t>ニチ</t>
    </rPh>
    <phoneticPr fontId="1"/>
  </si>
  <si>
    <t>令和7年2月4日
14：00　～　16：58</t>
    <rPh sb="3" eb="4">
      <t>ネン</t>
    </rPh>
    <rPh sb="5" eb="6">
      <t>ガツ</t>
    </rPh>
    <rPh sb="7" eb="8">
      <t>ニチ</t>
    </rPh>
    <phoneticPr fontId="1"/>
  </si>
  <si>
    <t>令和7年3月19日
13：55　～　16：05</t>
    <rPh sb="3" eb="4">
      <t>ネン</t>
    </rPh>
    <rPh sb="5" eb="6">
      <t>ガツ</t>
    </rPh>
    <rPh sb="8" eb="9">
      <t>ニチ</t>
    </rPh>
    <phoneticPr fontId="1"/>
  </si>
  <si>
    <t>令和7年5月28日
11：35　～　12：25　　</t>
    <rPh sb="0" eb="2">
      <t>レイワ</t>
    </rPh>
    <rPh sb="3" eb="4">
      <t>ネン</t>
    </rPh>
    <rPh sb="5" eb="6">
      <t>ガツ</t>
    </rPh>
    <rPh sb="8" eb="9">
      <t>ニチ</t>
    </rPh>
    <phoneticPr fontId="1"/>
  </si>
  <si>
    <t>令和7年6月18日
14：10　～　14：50　　</t>
    <rPh sb="3" eb="4">
      <t>ネン</t>
    </rPh>
    <rPh sb="5" eb="6">
      <t>ガツ</t>
    </rPh>
    <rPh sb="8" eb="9">
      <t>ニチ</t>
    </rPh>
    <phoneticPr fontId="1"/>
  </si>
  <si>
    <t>令和7年6月18日
15：30　～　15：45　　</t>
    <rPh sb="3" eb="4">
      <t>ネン</t>
    </rPh>
    <rPh sb="5" eb="6">
      <t>ガツ</t>
    </rPh>
    <rPh sb="8" eb="9">
      <t>ニチ</t>
    </rPh>
    <phoneticPr fontId="1"/>
  </si>
  <si>
    <t>令和7年8月26日
10：40　～　11：45</t>
    <rPh sb="3" eb="4">
      <t>ネン</t>
    </rPh>
    <rPh sb="5" eb="6">
      <t>ガツ</t>
    </rPh>
    <rPh sb="8" eb="9">
      <t>ニチ</t>
    </rPh>
    <phoneticPr fontId="1"/>
  </si>
  <si>
    <t>令和7年9月29日
13：50　～　15：20</t>
    <rPh sb="3" eb="4">
      <t>ネン</t>
    </rPh>
    <rPh sb="5" eb="6">
      <t>ガツ</t>
    </rPh>
    <rPh sb="8" eb="9">
      <t>ニチ</t>
    </rPh>
    <phoneticPr fontId="1"/>
  </si>
  <si>
    <t>令和7年12月15日
13：50　～　15：30</t>
    <rPh sb="3" eb="4">
      <t>ネン</t>
    </rPh>
    <rPh sb="6" eb="7">
      <t>ガツ</t>
    </rPh>
    <rPh sb="9" eb="10">
      <t>ニチ</t>
    </rPh>
    <phoneticPr fontId="1"/>
  </si>
  <si>
    <t>令和8年2月9日
9：30　～　10：58</t>
    <rPh sb="3" eb="4">
      <t>ネン</t>
    </rPh>
    <rPh sb="5" eb="6">
      <t>ガツ</t>
    </rPh>
    <rPh sb="7" eb="8">
      <t>ニチ</t>
    </rPh>
    <phoneticPr fontId="1"/>
  </si>
  <si>
    <t>令和8年3月23日
13：25　～　15：30</t>
    <rPh sb="3" eb="4">
      <t>ネン</t>
    </rPh>
    <rPh sb="5" eb="6">
      <t>ガツ</t>
    </rPh>
    <rPh sb="8" eb="9">
      <t>ニチ</t>
    </rPh>
    <phoneticPr fontId="1"/>
  </si>
  <si>
    <t>山下　文一</t>
    <rPh sb="0" eb="2">
      <t>ヤマシタ</t>
    </rPh>
    <rPh sb="3" eb="5">
      <t>ブンイチ</t>
    </rPh>
    <phoneticPr fontId="1"/>
  </si>
  <si>
    <t>教授</t>
    <rPh sb="0" eb="2">
      <t>キョウジュ</t>
    </rPh>
    <phoneticPr fontId="1"/>
  </si>
  <si>
    <t>無</t>
    <rPh sb="0" eb="1">
      <t>ナシ</t>
    </rPh>
    <phoneticPr fontId="1"/>
  </si>
  <si>
    <t>有</t>
    <rPh sb="0" eb="1">
      <t>アリ</t>
    </rPh>
    <phoneticPr fontId="1"/>
  </si>
  <si>
    <t>学長</t>
    <rPh sb="0" eb="2">
      <t>ガクチョウ</t>
    </rPh>
    <phoneticPr fontId="1"/>
  </si>
  <si>
    <t>山本　英作</t>
    <rPh sb="0" eb="2">
      <t>ヤマモト</t>
    </rPh>
    <rPh sb="3" eb="5">
      <t>エイサク</t>
    </rPh>
    <phoneticPr fontId="1"/>
  </si>
  <si>
    <t>田村　由香</t>
    <rPh sb="0" eb="2">
      <t>タムラ</t>
    </rPh>
    <rPh sb="3" eb="5">
      <t>ユカ</t>
    </rPh>
    <phoneticPr fontId="1"/>
  </si>
  <si>
    <t>実務家教員</t>
    <rPh sb="0" eb="5">
      <t>ジツムカキョウイン</t>
    </rPh>
    <phoneticPr fontId="1"/>
  </si>
  <si>
    <t>中山　直之</t>
    <rPh sb="0" eb="2">
      <t>ナカヤマ</t>
    </rPh>
    <rPh sb="3" eb="4">
      <t>ナオ</t>
    </rPh>
    <rPh sb="4" eb="5">
      <t>ノ</t>
    </rPh>
    <phoneticPr fontId="1"/>
  </si>
  <si>
    <t>矢野　智恵</t>
    <rPh sb="0" eb="2">
      <t>ヤノ</t>
    </rPh>
    <rPh sb="3" eb="5">
      <t>チエ</t>
    </rPh>
    <phoneticPr fontId="1"/>
  </si>
  <si>
    <t>岡崎　善治</t>
    <rPh sb="0" eb="2">
      <t>オカザキ</t>
    </rPh>
    <rPh sb="3" eb="5">
      <t>ヨシハル</t>
    </rPh>
    <phoneticPr fontId="43"/>
  </si>
  <si>
    <t>岸　　康人</t>
    <rPh sb="0" eb="1">
      <t>キシ</t>
    </rPh>
    <rPh sb="3" eb="5">
      <t>ヤスヒト</t>
    </rPh>
    <phoneticPr fontId="1"/>
  </si>
  <si>
    <t>中屋　江利子</t>
    <rPh sb="0" eb="2">
      <t>ナカヤ</t>
    </rPh>
    <rPh sb="3" eb="4">
      <t>エ</t>
    </rPh>
    <rPh sb="4" eb="6">
      <t>トシコ</t>
    </rPh>
    <phoneticPr fontId="43"/>
  </si>
  <si>
    <t>准教授</t>
    <rPh sb="0" eb="3">
      <t>ジュンキョウジュ</t>
    </rPh>
    <phoneticPr fontId="1"/>
  </si>
  <si>
    <t>川口　奈々子</t>
    <rPh sb="0" eb="2">
      <t>カワグチ</t>
    </rPh>
    <rPh sb="3" eb="6">
      <t>ナナコ</t>
    </rPh>
    <phoneticPr fontId="43"/>
  </si>
  <si>
    <t>講師</t>
    <rPh sb="0" eb="2">
      <t>コウシ</t>
    </rPh>
    <phoneticPr fontId="1"/>
  </si>
  <si>
    <t>作品発表（７）含む</t>
    <rPh sb="0" eb="4">
      <t>サクヒンハッピョウ</t>
    </rPh>
    <rPh sb="7" eb="8">
      <t>フク</t>
    </rPh>
    <phoneticPr fontId="1"/>
  </si>
  <si>
    <t>伊達　　諒</t>
    <rPh sb="0" eb="2">
      <t>ダテ</t>
    </rPh>
    <rPh sb="4" eb="5">
      <t>リョウ</t>
    </rPh>
    <phoneticPr fontId="1"/>
  </si>
  <si>
    <t>横田　侑弥</t>
    <rPh sb="0" eb="2">
      <t>ヨコタ</t>
    </rPh>
    <rPh sb="3" eb="5">
      <t>ユウヤ</t>
    </rPh>
    <phoneticPr fontId="1"/>
  </si>
  <si>
    <t>助教</t>
    <rPh sb="0" eb="2">
      <t>ジョキョウ</t>
    </rPh>
    <phoneticPr fontId="1"/>
  </si>
  <si>
    <t>中石　裕子</t>
    <rPh sb="0" eb="1">
      <t>ナカ</t>
    </rPh>
    <rPh sb="1" eb="2">
      <t>イシ</t>
    </rPh>
    <rPh sb="3" eb="5">
      <t>ユウコ</t>
    </rPh>
    <phoneticPr fontId="1"/>
  </si>
  <si>
    <t>島内　理子</t>
    <rPh sb="0" eb="2">
      <t>シマウチ</t>
    </rPh>
    <rPh sb="3" eb="5">
      <t>リコ</t>
    </rPh>
    <phoneticPr fontId="1"/>
  </si>
  <si>
    <t>和食　沙紀</t>
    <rPh sb="0" eb="2">
      <t>ワショク</t>
    </rPh>
    <rPh sb="3" eb="5">
      <t>サキ</t>
    </rPh>
    <phoneticPr fontId="1"/>
  </si>
  <si>
    <t>ポーラ・ディ・フェビアン</t>
    <phoneticPr fontId="1"/>
  </si>
  <si>
    <t>野村　加代</t>
    <rPh sb="0" eb="2">
      <t>ノムラ</t>
    </rPh>
    <rPh sb="3" eb="5">
      <t>カヨ</t>
    </rPh>
    <phoneticPr fontId="1"/>
  </si>
  <si>
    <t>濱田　美晴</t>
    <rPh sb="0" eb="2">
      <t>ハマダ</t>
    </rPh>
    <rPh sb="3" eb="5">
      <t>ミハル</t>
    </rPh>
    <phoneticPr fontId="1"/>
  </si>
  <si>
    <t>來栖　正博</t>
    <rPh sb="0" eb="1">
      <t>ク</t>
    </rPh>
    <rPh sb="1" eb="2">
      <t>ス</t>
    </rPh>
    <rPh sb="3" eb="5">
      <t>マサヒロ</t>
    </rPh>
    <phoneticPr fontId="1"/>
  </si>
  <si>
    <t>内田　智子</t>
    <rPh sb="0" eb="2">
      <t>ウチダ</t>
    </rPh>
    <rPh sb="3" eb="5">
      <t>サトコ</t>
    </rPh>
    <phoneticPr fontId="1"/>
  </si>
  <si>
    <t>中西　　文</t>
    <rPh sb="0" eb="2">
      <t>ナカニシ</t>
    </rPh>
    <rPh sb="4" eb="5">
      <t>アヤ</t>
    </rPh>
    <phoneticPr fontId="1"/>
  </si>
  <si>
    <t>西村　友美</t>
    <rPh sb="0" eb="2">
      <t>ニシムラ</t>
    </rPh>
    <rPh sb="3" eb="5">
      <t>トモミ</t>
    </rPh>
    <phoneticPr fontId="43"/>
  </si>
  <si>
    <t>今村　優子</t>
    <rPh sb="0" eb="2">
      <t>イマムラ</t>
    </rPh>
    <rPh sb="3" eb="5">
      <t>ユウコ</t>
    </rPh>
    <phoneticPr fontId="1"/>
  </si>
  <si>
    <t>窪内　真由美</t>
    <rPh sb="0" eb="2">
      <t>クボウチ</t>
    </rPh>
    <rPh sb="3" eb="6">
      <t>マユミ</t>
    </rPh>
    <phoneticPr fontId="1"/>
  </si>
  <si>
    <t>坂元　　綾</t>
    <rPh sb="0" eb="2">
      <t>サカモト</t>
    </rPh>
    <rPh sb="4" eb="5">
      <t>アヤ</t>
    </rPh>
    <phoneticPr fontId="1"/>
  </si>
  <si>
    <t>和泉　明子</t>
    <rPh sb="0" eb="2">
      <t>イズミ</t>
    </rPh>
    <rPh sb="3" eb="5">
      <t>アキコ</t>
    </rPh>
    <phoneticPr fontId="1"/>
  </si>
  <si>
    <t>大谷　俊彦</t>
    <rPh sb="0" eb="2">
      <t>オオタニ</t>
    </rPh>
    <rPh sb="3" eb="5">
      <t>トシヒコ</t>
    </rPh>
    <phoneticPr fontId="1"/>
  </si>
  <si>
    <t>吉田　亜紀子</t>
    <rPh sb="0" eb="2">
      <t>ヨシダ</t>
    </rPh>
    <rPh sb="3" eb="6">
      <t>アキコ</t>
    </rPh>
    <phoneticPr fontId="1"/>
  </si>
  <si>
    <t>小原　弘子</t>
    <rPh sb="0" eb="2">
      <t>オハラ</t>
    </rPh>
    <rPh sb="3" eb="5">
      <t>ヒロコ</t>
    </rPh>
    <phoneticPr fontId="43"/>
  </si>
  <si>
    <t>政平　憲子</t>
    <rPh sb="0" eb="1">
      <t>セイ</t>
    </rPh>
    <rPh sb="1" eb="2">
      <t>タイラ</t>
    </rPh>
    <rPh sb="3" eb="5">
      <t>ノリコ</t>
    </rPh>
    <phoneticPr fontId="1"/>
  </si>
  <si>
    <t>東　麻奈美</t>
    <rPh sb="0" eb="1">
      <t>ヒガシ</t>
    </rPh>
    <rPh sb="2" eb="5">
      <t>マナミ</t>
    </rPh>
    <phoneticPr fontId="1"/>
  </si>
  <si>
    <t>西内　舞里</t>
    <rPh sb="0" eb="2">
      <t>ニシウチ</t>
    </rPh>
    <rPh sb="3" eb="4">
      <t>マイ</t>
    </rPh>
    <rPh sb="4" eb="5">
      <t>サト</t>
    </rPh>
    <phoneticPr fontId="1"/>
  </si>
  <si>
    <t>山西　亜紀子</t>
    <rPh sb="0" eb="2">
      <t>ヤマニシ</t>
    </rPh>
    <rPh sb="3" eb="6">
      <t>アキコ</t>
    </rPh>
    <phoneticPr fontId="43"/>
  </si>
  <si>
    <t>伊藤　晴菜</t>
    <rPh sb="0" eb="2">
      <t>イトウ</t>
    </rPh>
    <rPh sb="3" eb="4">
      <t>ハレ</t>
    </rPh>
    <rPh sb="4" eb="5">
      <t>ナ</t>
    </rPh>
    <phoneticPr fontId="43"/>
  </si>
  <si>
    <t>川村　亜以</t>
    <rPh sb="0" eb="2">
      <t>カワムラ</t>
    </rPh>
    <rPh sb="3" eb="4">
      <t>ア</t>
    </rPh>
    <rPh sb="4" eb="5">
      <t>イ</t>
    </rPh>
    <phoneticPr fontId="43"/>
  </si>
  <si>
    <t>大畠　美智子</t>
    <rPh sb="0" eb="2">
      <t>オオハタ</t>
    </rPh>
    <rPh sb="3" eb="6">
      <t>ミチコ</t>
    </rPh>
    <phoneticPr fontId="1"/>
  </si>
  <si>
    <t>曽我　明日香</t>
    <rPh sb="0" eb="2">
      <t>ソガ</t>
    </rPh>
    <rPh sb="3" eb="6">
      <t>アスカ</t>
    </rPh>
    <phoneticPr fontId="1"/>
  </si>
  <si>
    <t>助手</t>
    <rPh sb="0" eb="2">
      <t>ジョシュ</t>
    </rPh>
    <phoneticPr fontId="1"/>
  </si>
  <si>
    <t>安岡　　愛</t>
    <rPh sb="0" eb="2">
      <t>ヤスオカ</t>
    </rPh>
    <rPh sb="4" eb="5">
      <t>アイ</t>
    </rPh>
    <phoneticPr fontId="43"/>
  </si>
  <si>
    <t>廣末　ゆか</t>
    <rPh sb="0" eb="2">
      <t>ヒロスエ</t>
    </rPh>
    <phoneticPr fontId="1"/>
  </si>
  <si>
    <t>大西　昭子</t>
    <rPh sb="0" eb="2">
      <t>オオニシ</t>
    </rPh>
    <rPh sb="3" eb="5">
      <t>アキコ</t>
    </rPh>
    <phoneticPr fontId="1"/>
  </si>
  <si>
    <t>髙橋　真紀子</t>
    <rPh sb="0" eb="1">
      <t>タカ</t>
    </rPh>
    <rPh sb="1" eb="2">
      <t>ハシ</t>
    </rPh>
    <rPh sb="3" eb="6">
      <t>マキコ</t>
    </rPh>
    <phoneticPr fontId="43"/>
  </si>
  <si>
    <t>吉村　真弓</t>
    <rPh sb="0" eb="2">
      <t>ヨシムラ</t>
    </rPh>
    <rPh sb="3" eb="5">
      <t>マユミ</t>
    </rPh>
    <phoneticPr fontId="43"/>
  </si>
  <si>
    <t>令和5年5月30日
10：00　～　12：00　　</t>
    <rPh sb="0" eb="2">
      <t>レイワ</t>
    </rPh>
    <rPh sb="3" eb="4">
      <t>ネン</t>
    </rPh>
    <rPh sb="5" eb="6">
      <t>ガツ</t>
    </rPh>
    <rPh sb="8" eb="9">
      <t>ニチ</t>
    </rPh>
    <phoneticPr fontId="1"/>
  </si>
  <si>
    <t>令和5年8月23日
14：00　～　14：15　　</t>
    <rPh sb="3" eb="4">
      <t>ネン</t>
    </rPh>
    <rPh sb="5" eb="6">
      <t>ガツ</t>
    </rPh>
    <rPh sb="8" eb="9">
      <t>ニチ</t>
    </rPh>
    <phoneticPr fontId="1"/>
  </si>
  <si>
    <t>令和5年12月7日
16：10　～　16：20</t>
    <rPh sb="3" eb="4">
      <t>ネン</t>
    </rPh>
    <rPh sb="6" eb="7">
      <t>ガツ</t>
    </rPh>
    <rPh sb="8" eb="9">
      <t>ニチ</t>
    </rPh>
    <phoneticPr fontId="1"/>
  </si>
  <si>
    <t>令和6年2月5日
17：25　～　17：50</t>
    <rPh sb="3" eb="4">
      <t>ネン</t>
    </rPh>
    <rPh sb="5" eb="6">
      <t>ガツ</t>
    </rPh>
    <rPh sb="7" eb="8">
      <t>ニチ</t>
    </rPh>
    <phoneticPr fontId="1"/>
  </si>
  <si>
    <t>令和6年3月14日
18：33　～　18：42</t>
    <rPh sb="3" eb="4">
      <t>ネン</t>
    </rPh>
    <rPh sb="5" eb="6">
      <t>ガツ</t>
    </rPh>
    <rPh sb="8" eb="9">
      <t>ニチ</t>
    </rPh>
    <phoneticPr fontId="1"/>
  </si>
  <si>
    <t>令和6年3月19日
14：50　～　15：13</t>
    <rPh sb="3" eb="4">
      <t>ネン</t>
    </rPh>
    <rPh sb="5" eb="6">
      <t>ガツ</t>
    </rPh>
    <rPh sb="8" eb="9">
      <t>ニチ</t>
    </rPh>
    <phoneticPr fontId="1"/>
  </si>
  <si>
    <t>令和6年5月27日
9：50　～　12：05
13：20　～　13：25　　</t>
    <rPh sb="0" eb="2">
      <t>レイワ</t>
    </rPh>
    <rPh sb="3" eb="4">
      <t>ネン</t>
    </rPh>
    <rPh sb="5" eb="6">
      <t>ガツ</t>
    </rPh>
    <rPh sb="8" eb="9">
      <t>ニチ</t>
    </rPh>
    <phoneticPr fontId="1"/>
  </si>
  <si>
    <t>令和5年8月27日
13：55　～　14：05
15：15　～　15：30
15：35　～　15：45　</t>
    <rPh sb="3" eb="4">
      <t>ネン</t>
    </rPh>
    <rPh sb="5" eb="6">
      <t>ガツ</t>
    </rPh>
    <rPh sb="8" eb="9">
      <t>ニチ</t>
    </rPh>
    <phoneticPr fontId="1"/>
  </si>
  <si>
    <t>令和6年10月28日
15：50　～　16：00</t>
    <rPh sb="3" eb="4">
      <t>ネン</t>
    </rPh>
    <rPh sb="6" eb="7">
      <t>ガツ</t>
    </rPh>
    <rPh sb="9" eb="10">
      <t>ニチ</t>
    </rPh>
    <phoneticPr fontId="1"/>
  </si>
  <si>
    <t>令和6年11月27日
12：10　～　12：15</t>
    <rPh sb="3" eb="4">
      <t>ネン</t>
    </rPh>
    <rPh sb="6" eb="7">
      <t>ガツ</t>
    </rPh>
    <rPh sb="9" eb="10">
      <t>ニチ</t>
    </rPh>
    <phoneticPr fontId="1"/>
  </si>
  <si>
    <t>令和7年2月4日
17：05　～　17：12</t>
    <rPh sb="3" eb="4">
      <t>ネン</t>
    </rPh>
    <rPh sb="5" eb="6">
      <t>ガツ</t>
    </rPh>
    <rPh sb="7" eb="8">
      <t>ニチ</t>
    </rPh>
    <phoneticPr fontId="1"/>
  </si>
  <si>
    <t>令和7年3月19日
16：15　～　16：25</t>
    <rPh sb="3" eb="4">
      <t>ネン</t>
    </rPh>
    <rPh sb="5" eb="6">
      <t>ガツ</t>
    </rPh>
    <rPh sb="8" eb="9">
      <t>ニチ</t>
    </rPh>
    <phoneticPr fontId="1"/>
  </si>
  <si>
    <t>令和7年5月28日
10：00　～　11：25
12：30　～　12：47</t>
    <rPh sb="0" eb="2">
      <t>レイワ</t>
    </rPh>
    <rPh sb="3" eb="4">
      <t>ネン</t>
    </rPh>
    <rPh sb="5" eb="6">
      <t>ガツ</t>
    </rPh>
    <rPh sb="8" eb="9">
      <t>ニチ</t>
    </rPh>
    <phoneticPr fontId="1"/>
  </si>
  <si>
    <t>令和7年6月18日
14：00　～　14：05
15：00　～　15：10　　</t>
    <rPh sb="3" eb="4">
      <t>ネン</t>
    </rPh>
    <rPh sb="5" eb="6">
      <t>ガツ</t>
    </rPh>
    <rPh sb="8" eb="9">
      <t>ニチ</t>
    </rPh>
    <phoneticPr fontId="1"/>
  </si>
  <si>
    <t>令和7年6月18日
15：15　～　15：20
15：47　～　15：55　　</t>
    <rPh sb="3" eb="4">
      <t>ネン</t>
    </rPh>
    <rPh sb="5" eb="6">
      <t>ガツ</t>
    </rPh>
    <rPh sb="8" eb="9">
      <t>ニチ</t>
    </rPh>
    <phoneticPr fontId="1"/>
  </si>
  <si>
    <t>令和7年8月26日
10：00　～　10：35</t>
    <rPh sb="3" eb="4">
      <t>ネン</t>
    </rPh>
    <rPh sb="5" eb="6">
      <t>ガツ</t>
    </rPh>
    <rPh sb="8" eb="9">
      <t>ニチ</t>
    </rPh>
    <phoneticPr fontId="1"/>
  </si>
  <si>
    <t>令和7年8月26日
12：00　～　12：30</t>
    <rPh sb="3" eb="4">
      <t>ネン</t>
    </rPh>
    <rPh sb="5" eb="6">
      <t>ガツ</t>
    </rPh>
    <rPh sb="8" eb="9">
      <t>ニチ</t>
    </rPh>
    <phoneticPr fontId="1"/>
  </si>
  <si>
    <t>令和7年9月19日
10：00　～　11：10</t>
    <rPh sb="3" eb="4">
      <t>ネン</t>
    </rPh>
    <rPh sb="5" eb="6">
      <t>ガツ</t>
    </rPh>
    <rPh sb="8" eb="9">
      <t>ニチ</t>
    </rPh>
    <phoneticPr fontId="1"/>
  </si>
  <si>
    <t>令和7年9月29日
15：30　～　16：35</t>
    <rPh sb="3" eb="4">
      <t>ネン</t>
    </rPh>
    <rPh sb="5" eb="6">
      <t>ガツ</t>
    </rPh>
    <rPh sb="8" eb="9">
      <t>ニチ</t>
    </rPh>
    <phoneticPr fontId="1"/>
  </si>
  <si>
    <t>令和7年12月5日
10：00　～　11：20</t>
    <rPh sb="3" eb="4">
      <t>ネン</t>
    </rPh>
    <rPh sb="7" eb="8">
      <t>ニチ</t>
    </rPh>
    <phoneticPr fontId="1"/>
  </si>
  <si>
    <t>令和7年12月15日
15：40　～　16：55</t>
    <rPh sb="3" eb="4">
      <t>ネン</t>
    </rPh>
    <rPh sb="6" eb="7">
      <t>ガツ</t>
    </rPh>
    <rPh sb="9" eb="10">
      <t>ニチ</t>
    </rPh>
    <phoneticPr fontId="1"/>
  </si>
  <si>
    <t>令和8年1月28日
10：00　～　11：15</t>
    <rPh sb="3" eb="4">
      <t>ネン</t>
    </rPh>
    <rPh sb="5" eb="6">
      <t>ガツ</t>
    </rPh>
    <rPh sb="8" eb="9">
      <t>ニチ</t>
    </rPh>
    <phoneticPr fontId="1"/>
  </si>
  <si>
    <t>令和8年2月9日
11：05　～　12：50</t>
    <rPh sb="3" eb="4">
      <t>ネン</t>
    </rPh>
    <rPh sb="5" eb="6">
      <t>ガツ</t>
    </rPh>
    <rPh sb="7" eb="8">
      <t>ニチ</t>
    </rPh>
    <phoneticPr fontId="1"/>
  </si>
  <si>
    <t>令和8年3月10日
9：55　～　11：55</t>
    <rPh sb="3" eb="4">
      <t>ネン</t>
    </rPh>
    <rPh sb="5" eb="6">
      <t>ガツ</t>
    </rPh>
    <rPh sb="8" eb="9">
      <t>ニチ</t>
    </rPh>
    <phoneticPr fontId="1"/>
  </si>
  <si>
    <t>令和8年3月23日
15：15　～　15：20
15：35　～　17：40　</t>
    <rPh sb="3" eb="4">
      <t>ネン</t>
    </rPh>
    <rPh sb="5" eb="6">
      <t>ガツ</t>
    </rPh>
    <rPh sb="8" eb="9">
      <t>ニチ</t>
    </rPh>
    <phoneticPr fontId="1"/>
  </si>
  <si>
    <t>有</t>
    <rPh sb="0" eb="1">
      <t>ア</t>
    </rPh>
    <phoneticPr fontId="1"/>
  </si>
  <si>
    <t>学科・専攻課程名：幼児保育学科</t>
    <rPh sb="0" eb="2">
      <t>ガッカ</t>
    </rPh>
    <rPh sb="3" eb="7">
      <t>センコウカテイ</t>
    </rPh>
    <rPh sb="7" eb="8">
      <t>メイ</t>
    </rPh>
    <rPh sb="9" eb="15">
      <t>ヨウジホイクガッカ</t>
    </rPh>
    <phoneticPr fontId="1"/>
  </si>
  <si>
    <t>教養教育科目</t>
    <rPh sb="0" eb="2">
      <t>キョウヨウ</t>
    </rPh>
    <rPh sb="2" eb="6">
      <t>キョウイクカモク</t>
    </rPh>
    <phoneticPr fontId="1"/>
  </si>
  <si>
    <t>【令和7年度カリキュラム】</t>
    <rPh sb="1" eb="3">
      <t>レイワ</t>
    </rPh>
    <rPh sb="4" eb="6">
      <t>ネンド</t>
    </rPh>
    <phoneticPr fontId="1"/>
  </si>
  <si>
    <t>日本国憲法</t>
  </si>
  <si>
    <t>渡邉　富一</t>
    <rPh sb="0" eb="2">
      <t>ワタナベ</t>
    </rPh>
    <rPh sb="3" eb="5">
      <t>トミカズ</t>
    </rPh>
    <phoneticPr fontId="1"/>
  </si>
  <si>
    <t>非常勤</t>
    <rPh sb="0" eb="3">
      <t>ヒジョウキン</t>
    </rPh>
    <phoneticPr fontId="1"/>
  </si>
  <si>
    <t>情報基礎</t>
    <rPh sb="0" eb="2">
      <t>ジョウホウ</t>
    </rPh>
    <rPh sb="2" eb="4">
      <t>キソ</t>
    </rPh>
    <phoneticPr fontId="1"/>
  </si>
  <si>
    <t>濱田　美晴</t>
    <rPh sb="0" eb="5">
      <t>ハマダ</t>
    </rPh>
    <phoneticPr fontId="1"/>
  </si>
  <si>
    <t>理学(その他)</t>
    <rPh sb="0" eb="2">
      <t>リガク</t>
    </rPh>
    <rPh sb="5" eb="6">
      <t>タ</t>
    </rPh>
    <phoneticPr fontId="1"/>
  </si>
  <si>
    <t>情報応用</t>
    <rPh sb="0" eb="2">
      <t>ジョウホウ</t>
    </rPh>
    <rPh sb="2" eb="4">
      <t>オウヨウ</t>
    </rPh>
    <phoneticPr fontId="1"/>
  </si>
  <si>
    <t>ダイバーシティとインクルージョン</t>
    <phoneticPr fontId="1"/>
  </si>
  <si>
    <t>伊達　諒</t>
    <rPh sb="0" eb="4">
      <t>ダテ</t>
    </rPh>
    <phoneticPr fontId="1"/>
  </si>
  <si>
    <t>教育(教員養成)</t>
    <rPh sb="0" eb="2">
      <t>キョウイク</t>
    </rPh>
    <rPh sb="3" eb="5">
      <t>キョウイン</t>
    </rPh>
    <rPh sb="5" eb="7">
      <t>ヨウセイ</t>
    </rPh>
    <phoneticPr fontId="1"/>
  </si>
  <si>
    <t>英語基礎</t>
    <rPh sb="0" eb="2">
      <t>エイゴ</t>
    </rPh>
    <rPh sb="2" eb="4">
      <t>キソ</t>
    </rPh>
    <phoneticPr fontId="1"/>
  </si>
  <si>
    <t>田邊　法人</t>
    <rPh sb="0" eb="2">
      <t>タナベ</t>
    </rPh>
    <rPh sb="3" eb="5">
      <t>ホウジン</t>
    </rPh>
    <phoneticPr fontId="1"/>
  </si>
  <si>
    <t>英語応用</t>
    <rPh sb="0" eb="2">
      <t>エイゴ</t>
    </rPh>
    <rPh sb="2" eb="4">
      <t>オウヨウ</t>
    </rPh>
    <phoneticPr fontId="1"/>
  </si>
  <si>
    <t>ﾎﾟｰﾗ ﾃﾞｨ ﾌｪﾋﾞｱﾝ</t>
    <phoneticPr fontId="1"/>
  </si>
  <si>
    <t>運動と健康</t>
  </si>
  <si>
    <t>山本　英作</t>
    <rPh sb="0" eb="5">
      <t>ヤマモト</t>
    </rPh>
    <phoneticPr fontId="1"/>
  </si>
  <si>
    <t>教育(体育学)</t>
    <rPh sb="0" eb="2">
      <t>キョウイク</t>
    </rPh>
    <rPh sb="3" eb="6">
      <t>タイイクガク</t>
    </rPh>
    <phoneticPr fontId="1"/>
  </si>
  <si>
    <t>生涯スポーツ実技</t>
  </si>
  <si>
    <t>　同上</t>
    <rPh sb="1" eb="3">
      <t>ドウジョウ</t>
    </rPh>
    <phoneticPr fontId="1"/>
  </si>
  <si>
    <t>横田　侑弥</t>
    <rPh sb="0" eb="5">
      <t>ヨコタ</t>
    </rPh>
    <phoneticPr fontId="1"/>
  </si>
  <si>
    <t>キャリアデザイン</t>
  </si>
  <si>
    <t>柳川　悦子</t>
    <rPh sb="0" eb="2">
      <t>ヤナガワ</t>
    </rPh>
    <rPh sb="3" eb="5">
      <t>エツコ</t>
    </rPh>
    <phoneticPr fontId="1"/>
  </si>
  <si>
    <t>平和と友愛論</t>
    <rPh sb="0" eb="2">
      <t>ヘイワ</t>
    </rPh>
    <rPh sb="3" eb="5">
      <t>ユウアイ</t>
    </rPh>
    <rPh sb="5" eb="6">
      <t>ロン</t>
    </rPh>
    <phoneticPr fontId="1"/>
  </si>
  <si>
    <t>生島　淳</t>
    <rPh sb="0" eb="4">
      <t>ショウジマ</t>
    </rPh>
    <phoneticPr fontId="1"/>
  </si>
  <si>
    <t>組織論</t>
    <rPh sb="0" eb="2">
      <t>ソシキ</t>
    </rPh>
    <rPh sb="2" eb="3">
      <t>ロン</t>
    </rPh>
    <phoneticPr fontId="1"/>
  </si>
  <si>
    <t>ライティングスキル</t>
  </si>
  <si>
    <t>地域と協働</t>
    <rPh sb="0" eb="2">
      <t>チイキ</t>
    </rPh>
    <rPh sb="3" eb="5">
      <t>キョウドウ</t>
    </rPh>
    <phoneticPr fontId="1"/>
  </si>
  <si>
    <t>中山　直之</t>
    <rPh sb="0" eb="5">
      <t>ナカヤマ</t>
    </rPh>
    <phoneticPr fontId="1"/>
  </si>
  <si>
    <t>芸術(音楽)</t>
    <rPh sb="0" eb="2">
      <t>ゲイジュツ</t>
    </rPh>
    <rPh sb="3" eb="5">
      <t>オンガク</t>
    </rPh>
    <phoneticPr fontId="1"/>
  </si>
  <si>
    <t>川口　奈々子</t>
    <rPh sb="0" eb="6">
      <t>カワグチ</t>
    </rPh>
    <phoneticPr fontId="1"/>
  </si>
  <si>
    <t>専門教育科目</t>
    <rPh sb="0" eb="6">
      <t>センモンキョウイクカモク</t>
    </rPh>
    <phoneticPr fontId="1"/>
  </si>
  <si>
    <t>幼児と健康</t>
  </si>
  <si>
    <t>幼児と人間関係</t>
  </si>
  <si>
    <t>吉村　斉</t>
    <rPh sb="0" eb="4">
      <t>ヨシムラ</t>
    </rPh>
    <phoneticPr fontId="1"/>
  </si>
  <si>
    <t>幼児と環境</t>
  </si>
  <si>
    <t>岡崎　善治</t>
    <rPh sb="0" eb="5">
      <t>オカザキ</t>
    </rPh>
    <phoneticPr fontId="1"/>
  </si>
  <si>
    <t>幼児と言葉</t>
  </si>
  <si>
    <t>田村　由香</t>
    <rPh sb="0" eb="5">
      <t>タムラ</t>
    </rPh>
    <phoneticPr fontId="1"/>
  </si>
  <si>
    <t>幼児と表現</t>
  </si>
  <si>
    <t>島田　由紀子</t>
    <rPh sb="0" eb="2">
      <t>シマダ</t>
    </rPh>
    <rPh sb="3" eb="6">
      <t>ユキコ</t>
    </rPh>
    <phoneticPr fontId="1"/>
  </si>
  <si>
    <t>保育内容総論</t>
  </si>
  <si>
    <t>中屋　江利子</t>
    <rPh sb="0" eb="6">
      <t>ナカヤ</t>
    </rPh>
    <phoneticPr fontId="1"/>
  </si>
  <si>
    <t>保育内容（健康）</t>
  </si>
  <si>
    <t>保育内容（人間関係）</t>
  </si>
  <si>
    <t>保育内容（環境）</t>
  </si>
  <si>
    <t>保育内容（言葉）</t>
  </si>
  <si>
    <t>保育内容（表現）</t>
  </si>
  <si>
    <t>教育原理</t>
  </si>
  <si>
    <t>子どもの理解と援助</t>
    <rPh sb="0" eb="1">
      <t>コ</t>
    </rPh>
    <rPh sb="4" eb="6">
      <t>リカイ</t>
    </rPh>
    <rPh sb="7" eb="9">
      <t>エンジョ</t>
    </rPh>
    <phoneticPr fontId="1"/>
  </si>
  <si>
    <t>保育の心理学</t>
    <rPh sb="0" eb="2">
      <t>ホイク</t>
    </rPh>
    <rPh sb="3" eb="6">
      <t>シンリガク</t>
    </rPh>
    <phoneticPr fontId="1"/>
  </si>
  <si>
    <t>教育課程概論</t>
  </si>
  <si>
    <t>山下　文一</t>
    <rPh sb="0" eb="5">
      <t>ヤマシタ</t>
    </rPh>
    <phoneticPr fontId="1"/>
  </si>
  <si>
    <t>専攻科地域看護学専攻</t>
    <rPh sb="0" eb="3">
      <t>センコウカ</t>
    </rPh>
    <rPh sb="3" eb="10">
      <t>チイキカンゴガクセンコウ</t>
    </rPh>
    <phoneticPr fontId="1"/>
  </si>
  <si>
    <t>保育原理</t>
  </si>
  <si>
    <t>子ども家庭福祉</t>
  </si>
  <si>
    <t>社会福祉</t>
  </si>
  <si>
    <t>社会的養護Ⅰ</t>
  </si>
  <si>
    <t>子どもの保健</t>
  </si>
  <si>
    <t>大井　美紀</t>
    <rPh sb="0" eb="2">
      <t>オオイ</t>
    </rPh>
    <rPh sb="3" eb="5">
      <t>ミキ</t>
    </rPh>
    <phoneticPr fontId="1"/>
  </si>
  <si>
    <t>乳児保育Ⅰ</t>
  </si>
  <si>
    <t>小松　伸子</t>
    <rPh sb="0" eb="2">
      <t>コマツ</t>
    </rPh>
    <rPh sb="3" eb="5">
      <t>ノブコ</t>
    </rPh>
    <phoneticPr fontId="1"/>
  </si>
  <si>
    <t>インクルーシブ保育基礎</t>
    <rPh sb="7" eb="9">
      <t>ホイク</t>
    </rPh>
    <rPh sb="9" eb="11">
      <t>キソ</t>
    </rPh>
    <phoneticPr fontId="1"/>
  </si>
  <si>
    <t>インクルーシブ保育応用</t>
    <rPh sb="7" eb="9">
      <t>ホイク</t>
    </rPh>
    <rPh sb="9" eb="11">
      <t>オウヨウ</t>
    </rPh>
    <phoneticPr fontId="1"/>
  </si>
  <si>
    <t>子どもと造形表現</t>
    <rPh sb="0" eb="1">
      <t>コ</t>
    </rPh>
    <rPh sb="4" eb="6">
      <t>ゾウケイ</t>
    </rPh>
    <rPh sb="6" eb="8">
      <t>ヒョウゲン</t>
    </rPh>
    <phoneticPr fontId="1"/>
  </si>
  <si>
    <t>子どもと文化財基礎</t>
    <rPh sb="0" eb="1">
      <t>コ</t>
    </rPh>
    <rPh sb="4" eb="7">
      <t>ブンカザイ</t>
    </rPh>
    <rPh sb="7" eb="9">
      <t>キソ</t>
    </rPh>
    <phoneticPr fontId="1"/>
  </si>
  <si>
    <t>子どもと身体表現</t>
    <rPh sb="0" eb="1">
      <t>コ</t>
    </rPh>
    <rPh sb="4" eb="6">
      <t>シンタイ</t>
    </rPh>
    <rPh sb="6" eb="8">
      <t>ヒョウゲン</t>
    </rPh>
    <phoneticPr fontId="1"/>
  </si>
  <si>
    <t>後田　紀子</t>
    <rPh sb="0" eb="2">
      <t>ウシロダ</t>
    </rPh>
    <rPh sb="3" eb="5">
      <t>ノリコ</t>
    </rPh>
    <phoneticPr fontId="1"/>
  </si>
  <si>
    <t>子どもと音楽表現（歌唱とピアノ基礎）</t>
    <rPh sb="0" eb="1">
      <t>コ</t>
    </rPh>
    <rPh sb="4" eb="6">
      <t>オンガク</t>
    </rPh>
    <rPh sb="6" eb="8">
      <t>ヒョウゲン</t>
    </rPh>
    <rPh sb="9" eb="11">
      <t>カショウ</t>
    </rPh>
    <rPh sb="15" eb="17">
      <t>キソ</t>
    </rPh>
    <phoneticPr fontId="1"/>
  </si>
  <si>
    <t>野村　京子</t>
    <rPh sb="0" eb="2">
      <t>ノムラ</t>
    </rPh>
    <rPh sb="3" eb="5">
      <t>キョウコ</t>
    </rPh>
    <phoneticPr fontId="1"/>
  </si>
  <si>
    <t>小佐井　淑子</t>
    <rPh sb="0" eb="3">
      <t>コサイ</t>
    </rPh>
    <rPh sb="4" eb="6">
      <t>ヨシコ</t>
    </rPh>
    <phoneticPr fontId="1"/>
  </si>
  <si>
    <t>田村　歌穂</t>
    <rPh sb="0" eb="2">
      <t>タムラ</t>
    </rPh>
    <rPh sb="3" eb="5">
      <t>カホ</t>
    </rPh>
    <phoneticPr fontId="1"/>
  </si>
  <si>
    <t>子どもと音楽表現（子どもの歌と伴奏法）</t>
    <rPh sb="0" eb="1">
      <t>コ</t>
    </rPh>
    <rPh sb="4" eb="6">
      <t>オンガク</t>
    </rPh>
    <rPh sb="6" eb="8">
      <t>ヒョウゲン</t>
    </rPh>
    <rPh sb="9" eb="10">
      <t>コ</t>
    </rPh>
    <rPh sb="13" eb="14">
      <t>ウタ</t>
    </rPh>
    <rPh sb="15" eb="17">
      <t>バンソウ</t>
    </rPh>
    <rPh sb="17" eb="18">
      <t>ホウ</t>
    </rPh>
    <phoneticPr fontId="1"/>
  </si>
  <si>
    <t>教育実習事前事後指導</t>
  </si>
  <si>
    <t>教育実習</t>
  </si>
  <si>
    <t>保育実習指導Ⅰ（保育所）</t>
    <rPh sb="8" eb="10">
      <t>ホイク</t>
    </rPh>
    <rPh sb="10" eb="11">
      <t>ショ</t>
    </rPh>
    <phoneticPr fontId="1"/>
  </si>
  <si>
    <t>保育実習Ⅰ（保育所）</t>
    <rPh sb="6" eb="8">
      <t>ホイク</t>
    </rPh>
    <rPh sb="8" eb="9">
      <t>ショ</t>
    </rPh>
    <phoneticPr fontId="1"/>
  </si>
  <si>
    <t>【令和6年度カリキュラム】</t>
    <rPh sb="1" eb="3">
      <t>レイワ</t>
    </rPh>
    <rPh sb="4" eb="6">
      <t>ネンド</t>
    </rPh>
    <phoneticPr fontId="1"/>
  </si>
  <si>
    <t>保育内容総論Ⅱ</t>
  </si>
  <si>
    <t>保育内容（身体表現）</t>
  </si>
  <si>
    <t>保育内容（造形表現）</t>
  </si>
  <si>
    <t>保育内容（音楽表現）</t>
  </si>
  <si>
    <t>教職及び教育の制度・経営論</t>
    <rPh sb="2" eb="3">
      <t>オヨ</t>
    </rPh>
    <rPh sb="4" eb="6">
      <t>キョウイク</t>
    </rPh>
    <rPh sb="7" eb="9">
      <t>セイド</t>
    </rPh>
    <rPh sb="10" eb="12">
      <t>ケイエイ</t>
    </rPh>
    <rPh sb="12" eb="13">
      <t>ロン</t>
    </rPh>
    <phoneticPr fontId="1"/>
  </si>
  <si>
    <t>発達心理学Ⅱ</t>
  </si>
  <si>
    <t>子ども家庭支援の心理学</t>
  </si>
  <si>
    <t>教育の方法及び技術</t>
  </si>
  <si>
    <t>岸　康人</t>
    <rPh sb="0" eb="4">
      <t>キシ</t>
    </rPh>
    <phoneticPr fontId="1"/>
  </si>
  <si>
    <t>幼児理解の理論及び方法</t>
  </si>
  <si>
    <t>教育相談</t>
  </si>
  <si>
    <t>看護学科</t>
    <rPh sb="0" eb="4">
      <t>カンゴガッカ</t>
    </rPh>
    <phoneticPr fontId="1"/>
  </si>
  <si>
    <t>保育原理Ⅱ</t>
  </si>
  <si>
    <t>社会的養護Ⅱ</t>
  </si>
  <si>
    <t>子どもの健康と安全</t>
  </si>
  <si>
    <t>子ども家庭支援論</t>
  </si>
  <si>
    <t>乳児保育Ⅱ</t>
  </si>
  <si>
    <t>子育て支援</t>
  </si>
  <si>
    <t>身体表現遊び</t>
  </si>
  <si>
    <t>臨床心理学</t>
  </si>
  <si>
    <t>相原　和雄</t>
    <rPh sb="0" eb="2">
      <t>アイハラ</t>
    </rPh>
    <rPh sb="3" eb="4">
      <t>ワ</t>
    </rPh>
    <rPh sb="4" eb="5">
      <t>オス</t>
    </rPh>
    <phoneticPr fontId="1"/>
  </si>
  <si>
    <t>教職実践演習（幼稚園）</t>
  </si>
  <si>
    <t>保育実習指導Ⅰ-2</t>
  </si>
  <si>
    <t>保育実習Ⅰ-2</t>
  </si>
  <si>
    <t>保育実習指導Ⅱ</t>
  </si>
  <si>
    <t>保育実習Ⅱ</t>
  </si>
  <si>
    <t>子ども学演習Ⅱ</t>
    <rPh sb="0" eb="1">
      <t>コ</t>
    </rPh>
    <rPh sb="3" eb="4">
      <t>ガク</t>
    </rPh>
    <rPh sb="4" eb="6">
      <t>エンシュウ</t>
    </rPh>
    <phoneticPr fontId="1"/>
  </si>
  <si>
    <t>子どもと絵本Ⅰ</t>
    <rPh sb="0" eb="1">
      <t>コ</t>
    </rPh>
    <rPh sb="4" eb="6">
      <t>エホン</t>
    </rPh>
    <phoneticPr fontId="1"/>
  </si>
  <si>
    <t>諏訪　有香</t>
    <rPh sb="0" eb="2">
      <t>スワ</t>
    </rPh>
    <rPh sb="3" eb="5">
      <t>ユカ</t>
    </rPh>
    <phoneticPr fontId="1"/>
  </si>
  <si>
    <t>金澤　麻由子</t>
    <rPh sb="0" eb="2">
      <t>カナザワ</t>
    </rPh>
    <rPh sb="3" eb="6">
      <t>マユコ</t>
    </rPh>
    <phoneticPr fontId="1"/>
  </si>
  <si>
    <t>子どもと絵本Ⅱ</t>
    <rPh sb="0" eb="1">
      <t>コ</t>
    </rPh>
    <rPh sb="4" eb="6">
      <t>エホン</t>
    </rPh>
    <phoneticPr fontId="1"/>
  </si>
  <si>
    <t>森本　智香</t>
    <rPh sb="0" eb="2">
      <t>モリモト</t>
    </rPh>
    <rPh sb="3" eb="5">
      <t>トモカ</t>
    </rPh>
    <phoneticPr fontId="1"/>
  </si>
  <si>
    <t>健康教育演習Ⅰ</t>
  </si>
  <si>
    <t>専攻科地域看護学専攻</t>
    <rPh sb="0" eb="3">
      <t>センコウカ</t>
    </rPh>
    <rPh sb="3" eb="8">
      <t>チイキカンゴガク</t>
    </rPh>
    <rPh sb="8" eb="10">
      <t>センコウ</t>
    </rPh>
    <phoneticPr fontId="1"/>
  </si>
  <si>
    <t>矢野　智恵</t>
    <rPh sb="0" eb="5">
      <t>ヤノ</t>
    </rPh>
    <phoneticPr fontId="1"/>
  </si>
  <si>
    <t>保険(その他)</t>
    <rPh sb="0" eb="2">
      <t>ホケン</t>
    </rPh>
    <rPh sb="5" eb="6">
      <t>タ</t>
    </rPh>
    <phoneticPr fontId="1"/>
  </si>
  <si>
    <t>和食　沙紀</t>
    <rPh sb="0" eb="5">
      <t>ワジキ</t>
    </rPh>
    <phoneticPr fontId="1"/>
  </si>
  <si>
    <t>健康教育演習Ⅱ</t>
  </si>
  <si>
    <t>学科・専攻課程名：歯科衛生学科</t>
    <rPh sb="0" eb="2">
      <t>ガッカ</t>
    </rPh>
    <rPh sb="3" eb="7">
      <t>センコウカテイ</t>
    </rPh>
    <rPh sb="7" eb="8">
      <t>メイ</t>
    </rPh>
    <rPh sb="9" eb="15">
      <t>シカエイセイガッカ</t>
    </rPh>
    <phoneticPr fontId="1"/>
  </si>
  <si>
    <t>基礎分野</t>
    <rPh sb="0" eb="4">
      <t>キソブンヤ</t>
    </rPh>
    <phoneticPr fontId="1"/>
  </si>
  <si>
    <t>科学的思考の基盤</t>
    <phoneticPr fontId="1"/>
  </si>
  <si>
    <t>化学</t>
  </si>
  <si>
    <t>中林　浩俊</t>
    <rPh sb="0" eb="2">
      <t>ナカバヤシ</t>
    </rPh>
    <rPh sb="3" eb="4">
      <t>ヒロ</t>
    </rPh>
    <rPh sb="4" eb="5">
      <t>トシ</t>
    </rPh>
    <phoneticPr fontId="1"/>
  </si>
  <si>
    <t>生物学</t>
  </si>
  <si>
    <t>峯　一朗</t>
    <rPh sb="0" eb="1">
      <t>ミネ</t>
    </rPh>
    <rPh sb="2" eb="4">
      <t>イチロウ</t>
    </rPh>
    <phoneticPr fontId="1"/>
  </si>
  <si>
    <t>物理学</t>
  </si>
  <si>
    <t>福留　孝彦</t>
    <rPh sb="0" eb="2">
      <t>フクドメ</t>
    </rPh>
    <rPh sb="3" eb="5">
      <t>タカヒコ</t>
    </rPh>
    <phoneticPr fontId="1"/>
  </si>
  <si>
    <t>人間と生活</t>
    <rPh sb="0" eb="2">
      <t>ニンゲン</t>
    </rPh>
    <rPh sb="3" eb="5">
      <t>セイカツ</t>
    </rPh>
    <phoneticPr fontId="1"/>
  </si>
  <si>
    <t>倫理学</t>
  </si>
  <si>
    <t>山岡　匡</t>
    <rPh sb="0" eb="2">
      <t>ヤマオカ</t>
    </rPh>
    <rPh sb="3" eb="4">
      <t>タダシ</t>
    </rPh>
    <phoneticPr fontId="1"/>
  </si>
  <si>
    <t>社会学</t>
  </si>
  <si>
    <t>遠山　茂樹</t>
    <rPh sb="0" eb="2">
      <t>トオヤマ</t>
    </rPh>
    <rPh sb="3" eb="5">
      <t>シゲキ</t>
    </rPh>
    <phoneticPr fontId="1"/>
  </si>
  <si>
    <t>心理学</t>
  </si>
  <si>
    <t>法学</t>
  </si>
  <si>
    <t>情報科学</t>
  </si>
  <si>
    <t>英語Ⅰ</t>
  </si>
  <si>
    <t>教育(教員養成)</t>
    <rPh sb="0" eb="2">
      <t>キョウイク</t>
    </rPh>
    <rPh sb="3" eb="7">
      <t>キョウインヨウセイ</t>
    </rPh>
    <phoneticPr fontId="1"/>
  </si>
  <si>
    <t>英語Ⅱ</t>
  </si>
  <si>
    <t>キャリア形成演習</t>
  </si>
  <si>
    <t>専門基礎分野</t>
    <rPh sb="0" eb="6">
      <t>センモンキソブンヤ</t>
    </rPh>
    <phoneticPr fontId="1"/>
  </si>
  <si>
    <t>人体の構造と機能</t>
    <phoneticPr fontId="1"/>
  </si>
  <si>
    <t>解剖学</t>
  </si>
  <si>
    <t>保健(歯学)</t>
    <rPh sb="0" eb="2">
      <t>ホケン</t>
    </rPh>
    <rPh sb="3" eb="4">
      <t>ハ</t>
    </rPh>
    <rPh sb="4" eb="5">
      <t>ガク</t>
    </rPh>
    <phoneticPr fontId="1"/>
  </si>
  <si>
    <t>生理学</t>
    <rPh sb="0" eb="3">
      <t>セイリガク</t>
    </rPh>
    <phoneticPr fontId="1"/>
  </si>
  <si>
    <t>音田　真友子</t>
    <rPh sb="0" eb="1">
      <t>オト</t>
    </rPh>
    <rPh sb="1" eb="2">
      <t>タ</t>
    </rPh>
    <rPh sb="3" eb="4">
      <t>マコト</t>
    </rPh>
    <rPh sb="4" eb="6">
      <t>トモコ</t>
    </rPh>
    <phoneticPr fontId="1"/>
  </si>
  <si>
    <t>歯･口腔の構造と機能</t>
    <phoneticPr fontId="1"/>
  </si>
  <si>
    <t>口腔解剖学Ⅰ</t>
  </si>
  <si>
    <t>前田　好正</t>
    <rPh sb="0" eb="2">
      <t>マエダ</t>
    </rPh>
    <rPh sb="3" eb="4">
      <t>ス</t>
    </rPh>
    <rPh sb="4" eb="5">
      <t>タダ</t>
    </rPh>
    <phoneticPr fontId="1"/>
  </si>
  <si>
    <t>口腔解剖学Ⅱ</t>
  </si>
  <si>
    <t>西村　友美</t>
    <rPh sb="0" eb="2">
      <t>ニシムラ</t>
    </rPh>
    <rPh sb="3" eb="4">
      <t>トモ</t>
    </rPh>
    <rPh sb="4" eb="5">
      <t>ウツク</t>
    </rPh>
    <phoneticPr fontId="1"/>
  </si>
  <si>
    <t>保健(その他)</t>
    <rPh sb="0" eb="2">
      <t>ホケン</t>
    </rPh>
    <rPh sb="5" eb="6">
      <t>タ</t>
    </rPh>
    <phoneticPr fontId="1"/>
  </si>
  <si>
    <t>栄養学・生化学</t>
  </si>
  <si>
    <t>石井　愛子</t>
    <rPh sb="0" eb="5">
      <t>イシイ</t>
    </rPh>
    <phoneticPr fontId="1"/>
  </si>
  <si>
    <t>疾病の成り立ち及び回復過程の促進</t>
    <phoneticPr fontId="1"/>
  </si>
  <si>
    <t>病理学</t>
  </si>
  <si>
    <t>国藤　邦彦</t>
    <rPh sb="0" eb="2">
      <t>クニトウ</t>
    </rPh>
    <rPh sb="3" eb="5">
      <t>クニヒコ</t>
    </rPh>
    <phoneticPr fontId="1"/>
  </si>
  <si>
    <t>微生物学</t>
  </si>
  <si>
    <t>薬理学</t>
  </si>
  <si>
    <t>佐竹　晃典</t>
    <rPh sb="0" eb="2">
      <t>サタケ</t>
    </rPh>
    <rPh sb="3" eb="4">
      <t>アキラ</t>
    </rPh>
    <rPh sb="4" eb="5">
      <t>ノリ</t>
    </rPh>
    <phoneticPr fontId="1"/>
  </si>
  <si>
    <t>歯･口腔の健康と予防に関わる人間と社会の仕組み</t>
    <phoneticPr fontId="1"/>
  </si>
  <si>
    <t>口腔衛生学Ⅰ</t>
  </si>
  <si>
    <t>内田　智子</t>
    <rPh sb="0" eb="5">
      <t>ウチダ</t>
    </rPh>
    <phoneticPr fontId="1"/>
  </si>
  <si>
    <t>口腔衛生学Ⅱ</t>
  </si>
  <si>
    <t>野村　加代</t>
    <rPh sb="0" eb="5">
      <t>ノムラ</t>
    </rPh>
    <phoneticPr fontId="1"/>
  </si>
  <si>
    <t>衛生学・公衆衛生学</t>
  </si>
  <si>
    <t>衛生行政</t>
    <rPh sb="0" eb="2">
      <t>エイセイ</t>
    </rPh>
    <phoneticPr fontId="1"/>
  </si>
  <si>
    <t>専門分野</t>
    <rPh sb="0" eb="4">
      <t>センモンブンヤ</t>
    </rPh>
    <phoneticPr fontId="1"/>
  </si>
  <si>
    <t>歯科衛生士概論</t>
    <phoneticPr fontId="1"/>
  </si>
  <si>
    <t>歯科衛生士概論</t>
    <rPh sb="0" eb="2">
      <t>シカ</t>
    </rPh>
    <rPh sb="2" eb="4">
      <t>エイセイ</t>
    </rPh>
    <rPh sb="4" eb="5">
      <t>シ</t>
    </rPh>
    <rPh sb="5" eb="7">
      <t>ガイロン</t>
    </rPh>
    <phoneticPr fontId="1"/>
  </si>
  <si>
    <t>中石　裕子</t>
    <rPh sb="0" eb="5">
      <t>ナカイシ</t>
    </rPh>
    <phoneticPr fontId="1"/>
  </si>
  <si>
    <t>臨床歯科医学</t>
    <phoneticPr fontId="1"/>
  </si>
  <si>
    <t>保存修復学・歯内療法学</t>
  </si>
  <si>
    <t>歯周治療学Ⅰ</t>
  </si>
  <si>
    <t>歯周治療学Ⅱ</t>
  </si>
  <si>
    <t>歯科補綴学Ⅰ</t>
  </si>
  <si>
    <t>歯科補綴学Ⅱ</t>
  </si>
  <si>
    <t>口腔外科学</t>
  </si>
  <si>
    <t>岩田　耕三</t>
    <rPh sb="0" eb="2">
      <t>イワタ</t>
    </rPh>
    <rPh sb="3" eb="5">
      <t>コウゾウ</t>
    </rPh>
    <phoneticPr fontId="1"/>
  </si>
  <si>
    <t>小児歯科学Ⅰ</t>
  </si>
  <si>
    <t>小児歯科学Ⅱ</t>
  </si>
  <si>
    <t>矯正歯科学Ⅰ</t>
  </si>
  <si>
    <t>高橋　豊</t>
    <rPh sb="0" eb="2">
      <t>タカハシ</t>
    </rPh>
    <rPh sb="3" eb="4">
      <t>ユタカ</t>
    </rPh>
    <phoneticPr fontId="1"/>
  </si>
  <si>
    <t>矯正歯科学Ⅱ</t>
  </si>
  <si>
    <t>歯科予防処置論</t>
    <phoneticPr fontId="1"/>
  </si>
  <si>
    <t>歯科予防処置基礎実習</t>
  </si>
  <si>
    <t>う蝕予防処置</t>
  </si>
  <si>
    <t>坂本　まゆみ</t>
    <rPh sb="0" eb="2">
      <t>サカモト</t>
    </rPh>
    <phoneticPr fontId="1"/>
  </si>
  <si>
    <t>歯周病予防処置</t>
  </si>
  <si>
    <t>口腔保健管理法</t>
  </si>
  <si>
    <t>歯科保健指導論</t>
    <phoneticPr fontId="1"/>
  </si>
  <si>
    <t>歯科保健指導</t>
  </si>
  <si>
    <t>歯科保健指導基礎実習</t>
  </si>
  <si>
    <t>歯科保健指導実習</t>
  </si>
  <si>
    <t>中西　文</t>
    <rPh sb="0" eb="4">
      <t>ナカニシ</t>
    </rPh>
    <phoneticPr fontId="1"/>
  </si>
  <si>
    <t>栄養指導</t>
  </si>
  <si>
    <t>古屋　美知</t>
    <rPh sb="0" eb="5">
      <t>フルヤ</t>
    </rPh>
    <phoneticPr fontId="1"/>
  </si>
  <si>
    <t>健康教育</t>
    <rPh sb="0" eb="2">
      <t>ケンコウ</t>
    </rPh>
    <rPh sb="2" eb="4">
      <t>キョウイク</t>
    </rPh>
    <phoneticPr fontId="1"/>
  </si>
  <si>
    <t>歯科診療補助論</t>
    <phoneticPr fontId="1"/>
  </si>
  <si>
    <t>診療補助基礎</t>
  </si>
  <si>
    <t>歯科材料学</t>
  </si>
  <si>
    <t>坂本　猛</t>
    <rPh sb="0" eb="2">
      <t>サカモト</t>
    </rPh>
    <rPh sb="3" eb="4">
      <t>モウ</t>
    </rPh>
    <phoneticPr fontId="1"/>
  </si>
  <si>
    <t>高齢者・障害者介補技術</t>
  </si>
  <si>
    <t>診療補助実習Ⅰ</t>
    <rPh sb="0" eb="2">
      <t>シンリョウ</t>
    </rPh>
    <rPh sb="2" eb="4">
      <t>ホジョ</t>
    </rPh>
    <phoneticPr fontId="1"/>
  </si>
  <si>
    <t>診療補助実習Ⅱ</t>
    <rPh sb="0" eb="2">
      <t>シンリョウ</t>
    </rPh>
    <rPh sb="2" eb="4">
      <t>ホジョ</t>
    </rPh>
    <phoneticPr fontId="1"/>
  </si>
  <si>
    <t>診療補助実習Ⅲ</t>
    <rPh sb="0" eb="2">
      <t>シンリョウ</t>
    </rPh>
    <rPh sb="2" eb="4">
      <t>ホジョ</t>
    </rPh>
    <phoneticPr fontId="1"/>
  </si>
  <si>
    <t>診療補助実習Ⅳ</t>
    <rPh sb="0" eb="2">
      <t>シンリョウ</t>
    </rPh>
    <rPh sb="2" eb="4">
      <t>ホジョ</t>
    </rPh>
    <rPh sb="4" eb="6">
      <t>ジッシュウ</t>
    </rPh>
    <phoneticPr fontId="1"/>
  </si>
  <si>
    <t>医療保険</t>
  </si>
  <si>
    <t>ｵｰﾗﾙﾍﾙｽｹｱﾃｸﾆｯｸ</t>
  </si>
  <si>
    <t>臨床・臨地実習</t>
    <phoneticPr fontId="1"/>
  </si>
  <si>
    <t>臨床実習（基礎）</t>
    <rPh sb="5" eb="7">
      <t>キソ</t>
    </rPh>
    <phoneticPr fontId="1"/>
  </si>
  <si>
    <t>臨床実習（Ⅰ期）</t>
    <rPh sb="6" eb="7">
      <t>キ</t>
    </rPh>
    <phoneticPr fontId="1"/>
  </si>
  <si>
    <t>臨床実習（Ⅱ期）</t>
    <rPh sb="0" eb="2">
      <t>リンショウ</t>
    </rPh>
    <rPh sb="2" eb="4">
      <t>ジッシュウ</t>
    </rPh>
    <rPh sb="6" eb="7">
      <t>キ</t>
    </rPh>
    <phoneticPr fontId="1"/>
  </si>
  <si>
    <t>臨床・臨地実習</t>
    <rPh sb="0" eb="2">
      <t>リンショウ</t>
    </rPh>
    <rPh sb="3" eb="5">
      <t>リンチ</t>
    </rPh>
    <rPh sb="5" eb="7">
      <t>ジッシュウ</t>
    </rPh>
    <phoneticPr fontId="1"/>
  </si>
  <si>
    <t>臨地実習</t>
  </si>
  <si>
    <t>選択必修分野</t>
    <phoneticPr fontId="1"/>
  </si>
  <si>
    <t>課題研究</t>
  </si>
  <si>
    <t>総合講義</t>
  </si>
  <si>
    <t>健康教育演習Ⅰ</t>
    <rPh sb="0" eb="2">
      <t>ケンコウ</t>
    </rPh>
    <rPh sb="2" eb="4">
      <t>キョウイク</t>
    </rPh>
    <rPh sb="4" eb="6">
      <t>エンシュウ</t>
    </rPh>
    <phoneticPr fontId="1"/>
  </si>
  <si>
    <t>健康教育演習Ⅱ</t>
    <rPh sb="0" eb="2">
      <t>ケンコウ</t>
    </rPh>
    <rPh sb="2" eb="4">
      <t>キョウイク</t>
    </rPh>
    <rPh sb="4" eb="6">
      <t>エンシュウ</t>
    </rPh>
    <phoneticPr fontId="1"/>
  </si>
  <si>
    <t>和泉　明子</t>
    <rPh sb="0" eb="5">
      <t>イズミ</t>
    </rPh>
    <phoneticPr fontId="1"/>
  </si>
  <si>
    <t>キャリア・マネジメント</t>
  </si>
  <si>
    <t>運動機能学</t>
  </si>
  <si>
    <t>笹村　聡</t>
    <rPh sb="0" eb="2">
      <t>ササムラ</t>
    </rPh>
    <rPh sb="3" eb="4">
      <t>サトシ</t>
    </rPh>
    <phoneticPr fontId="1"/>
  </si>
  <si>
    <t>看護学</t>
  </si>
  <si>
    <t>今村　優子</t>
    <rPh sb="0" eb="5">
      <t>イマムラ</t>
    </rPh>
    <phoneticPr fontId="1"/>
  </si>
  <si>
    <t>高齢者歯科学</t>
    <rPh sb="0" eb="3">
      <t>コウレイシャ</t>
    </rPh>
    <rPh sb="3" eb="5">
      <t>シカ</t>
    </rPh>
    <rPh sb="5" eb="6">
      <t>ガク</t>
    </rPh>
    <phoneticPr fontId="1"/>
  </si>
  <si>
    <t>障害者歯科学</t>
    <rPh sb="0" eb="3">
      <t>ショウガイシャ</t>
    </rPh>
    <rPh sb="3" eb="5">
      <t>シカ</t>
    </rPh>
    <rPh sb="5" eb="6">
      <t>ガク</t>
    </rPh>
    <phoneticPr fontId="1"/>
  </si>
  <si>
    <t>災害と支援活動法</t>
    <rPh sb="0" eb="2">
      <t>サイガイ</t>
    </rPh>
    <rPh sb="3" eb="5">
      <t>シエン</t>
    </rPh>
    <rPh sb="5" eb="7">
      <t>カツドウ</t>
    </rPh>
    <rPh sb="7" eb="8">
      <t>ホウ</t>
    </rPh>
    <phoneticPr fontId="1"/>
  </si>
  <si>
    <t>臨床検査学</t>
  </si>
  <si>
    <t>武市　和彦</t>
    <rPh sb="0" eb="2">
      <t>タケチ</t>
    </rPh>
    <rPh sb="3" eb="5">
      <t>カズヒコ</t>
    </rPh>
    <phoneticPr fontId="1"/>
  </si>
  <si>
    <t>上野　寿行</t>
    <rPh sb="0" eb="5">
      <t>ウエノ</t>
    </rPh>
    <phoneticPr fontId="1"/>
  </si>
  <si>
    <t>古井　郁恵</t>
    <rPh sb="0" eb="5">
      <t>フルイ</t>
    </rPh>
    <phoneticPr fontId="1"/>
  </si>
  <si>
    <t>福永　佐枝</t>
    <rPh sb="0" eb="5">
      <t>フクナガ</t>
    </rPh>
    <phoneticPr fontId="1"/>
  </si>
  <si>
    <t>岩本　昌大</t>
    <rPh sb="0" eb="2">
      <t>イワモト</t>
    </rPh>
    <rPh sb="3" eb="4">
      <t>マサ</t>
    </rPh>
    <rPh sb="4" eb="5">
      <t>ダイ</t>
    </rPh>
    <phoneticPr fontId="1"/>
  </si>
  <si>
    <t>リハビリテーション概論</t>
  </si>
  <si>
    <t>石川　裕治</t>
    <rPh sb="0" eb="2">
      <t>イシカワ</t>
    </rPh>
    <rPh sb="3" eb="4">
      <t>ユウ</t>
    </rPh>
    <rPh sb="4" eb="5">
      <t>ジ</t>
    </rPh>
    <phoneticPr fontId="1"/>
  </si>
  <si>
    <t>摂食・嚥下機能学</t>
  </si>
  <si>
    <t>学科・専攻課程名：看護学科</t>
    <rPh sb="0" eb="2">
      <t>ガッカ</t>
    </rPh>
    <rPh sb="3" eb="7">
      <t>センコウカテイ</t>
    </rPh>
    <rPh sb="7" eb="8">
      <t>メイ</t>
    </rPh>
    <rPh sb="9" eb="11">
      <t>カンゴ</t>
    </rPh>
    <rPh sb="11" eb="13">
      <t>ガッカ</t>
    </rPh>
    <phoneticPr fontId="1"/>
  </si>
  <si>
    <t>アカデミックICTリテラシー</t>
  </si>
  <si>
    <t>岩﨑　美幸</t>
    <rPh sb="0" eb="1">
      <t>イワ</t>
    </rPh>
    <rPh sb="1" eb="2">
      <t>サキ</t>
    </rPh>
    <rPh sb="3" eb="5">
      <t>ミユキ</t>
    </rPh>
    <phoneticPr fontId="1"/>
  </si>
  <si>
    <t>国語・国文学</t>
    <rPh sb="0" eb="2">
      <t>コクゴ</t>
    </rPh>
    <rPh sb="3" eb="6">
      <t>コクブンガク</t>
    </rPh>
    <phoneticPr fontId="1"/>
  </si>
  <si>
    <t>大谷　俊彦</t>
    <rPh sb="0" eb="5">
      <t>オオタニ</t>
    </rPh>
    <phoneticPr fontId="1"/>
  </si>
  <si>
    <t>栄養学（食品学含む）</t>
    <rPh sb="0" eb="2">
      <t>エイヨウ</t>
    </rPh>
    <rPh sb="2" eb="3">
      <t>ガク</t>
    </rPh>
    <rPh sb="4" eb="6">
      <t>ショクヒン</t>
    </rPh>
    <rPh sb="6" eb="7">
      <t>ガク</t>
    </rPh>
    <rPh sb="7" eb="8">
      <t>フク</t>
    </rPh>
    <phoneticPr fontId="1"/>
  </si>
  <si>
    <t>中野　政之</t>
    <rPh sb="0" eb="5">
      <t>ナカノ</t>
    </rPh>
    <phoneticPr fontId="1"/>
  </si>
  <si>
    <t>日本国憲法</t>
    <rPh sb="0" eb="2">
      <t>ニホン</t>
    </rPh>
    <rPh sb="2" eb="3">
      <t>コク</t>
    </rPh>
    <rPh sb="3" eb="5">
      <t>ケンポウ</t>
    </rPh>
    <phoneticPr fontId="1"/>
  </si>
  <si>
    <t>英会話</t>
    <rPh sb="0" eb="3">
      <t>エイカイワ</t>
    </rPh>
    <phoneticPr fontId="1"/>
  </si>
  <si>
    <t>生涯スポーツ実技</t>
    <rPh sb="0" eb="2">
      <t>ショウガイ</t>
    </rPh>
    <rPh sb="6" eb="8">
      <t>ジツギ</t>
    </rPh>
    <phoneticPr fontId="1"/>
  </si>
  <si>
    <t>科学的思考の基盤</t>
    <rPh sb="0" eb="3">
      <t>カガクテキ</t>
    </rPh>
    <rPh sb="3" eb="5">
      <t>シコウ</t>
    </rPh>
    <rPh sb="6" eb="8">
      <t>キバン</t>
    </rPh>
    <phoneticPr fontId="1"/>
  </si>
  <si>
    <t>保健統計学基礎</t>
    <rPh sb="0" eb="2">
      <t>ホケン</t>
    </rPh>
    <rPh sb="2" eb="5">
      <t>トウケイガク</t>
    </rPh>
    <rPh sb="5" eb="7">
      <t>キソ</t>
    </rPh>
    <phoneticPr fontId="1"/>
  </si>
  <si>
    <t>野村　美紀</t>
    <rPh sb="0" eb="5">
      <t>ノムラ</t>
    </rPh>
    <phoneticPr fontId="1"/>
  </si>
  <si>
    <t>情報科学の基礎</t>
    <rPh sb="0" eb="2">
      <t>ジョウホウ</t>
    </rPh>
    <rPh sb="2" eb="4">
      <t>カガク</t>
    </rPh>
    <rPh sb="5" eb="7">
      <t>キソ</t>
    </rPh>
    <phoneticPr fontId="1"/>
  </si>
  <si>
    <t>來栖　正博</t>
    <rPh sb="0" eb="5">
      <t>クルス</t>
    </rPh>
    <phoneticPr fontId="1"/>
  </si>
  <si>
    <t>情報科学の応用</t>
    <rPh sb="0" eb="2">
      <t>ジョウホウ</t>
    </rPh>
    <rPh sb="2" eb="4">
      <t>カガク</t>
    </rPh>
    <rPh sb="5" eb="7">
      <t>オウヨウ</t>
    </rPh>
    <phoneticPr fontId="1"/>
  </si>
  <si>
    <t>三条　憲是</t>
    <rPh sb="0" eb="2">
      <t>サンジョウ</t>
    </rPh>
    <rPh sb="3" eb="4">
      <t>ケン</t>
    </rPh>
    <rPh sb="4" eb="5">
      <t>ゼ</t>
    </rPh>
    <phoneticPr fontId="1"/>
  </si>
  <si>
    <t>医療英語</t>
    <rPh sb="0" eb="2">
      <t>イリョウ</t>
    </rPh>
    <rPh sb="2" eb="4">
      <t>エイゴ</t>
    </rPh>
    <phoneticPr fontId="1"/>
  </si>
  <si>
    <t>人間と生活・社会の理解</t>
    <rPh sb="0" eb="2">
      <t>ニンゲン</t>
    </rPh>
    <rPh sb="3" eb="5">
      <t>セイカツ</t>
    </rPh>
    <rPh sb="6" eb="8">
      <t>シャカイ</t>
    </rPh>
    <rPh sb="9" eb="11">
      <t>リカイ</t>
    </rPh>
    <phoneticPr fontId="1"/>
  </si>
  <si>
    <t>健康と環境</t>
    <rPh sb="0" eb="2">
      <t>ケンコウ</t>
    </rPh>
    <rPh sb="3" eb="5">
      <t>カンキョウ</t>
    </rPh>
    <phoneticPr fontId="1"/>
  </si>
  <si>
    <t>坂元　綾</t>
    <rPh sb="0" eb="4">
      <t>サカモト</t>
    </rPh>
    <phoneticPr fontId="1"/>
  </si>
  <si>
    <t>心理学（発達心理学含む）</t>
    <rPh sb="0" eb="3">
      <t>シンリガク</t>
    </rPh>
    <rPh sb="4" eb="6">
      <t>ハッタツ</t>
    </rPh>
    <rPh sb="6" eb="9">
      <t>シンリガク</t>
    </rPh>
    <rPh sb="9" eb="10">
      <t>フク</t>
    </rPh>
    <phoneticPr fontId="1"/>
  </si>
  <si>
    <t>人間関係論（コミュニケーション含む）</t>
    <rPh sb="0" eb="2">
      <t>ニンゲン</t>
    </rPh>
    <rPh sb="2" eb="4">
      <t>カンケイ</t>
    </rPh>
    <rPh sb="4" eb="5">
      <t>ロン</t>
    </rPh>
    <rPh sb="15" eb="16">
      <t>フク</t>
    </rPh>
    <phoneticPr fontId="1"/>
  </si>
  <si>
    <t>健康・スポーツ科学</t>
    <rPh sb="0" eb="2">
      <t>ケンコウ</t>
    </rPh>
    <rPh sb="7" eb="9">
      <t>カガク</t>
    </rPh>
    <phoneticPr fontId="1"/>
  </si>
  <si>
    <t>専門基礎分野</t>
    <rPh sb="0" eb="2">
      <t>センモン</t>
    </rPh>
    <rPh sb="2" eb="6">
      <t>キソブンヤ</t>
    </rPh>
    <phoneticPr fontId="1"/>
  </si>
  <si>
    <t>人体の構造と機能</t>
    <rPh sb="0" eb="2">
      <t>ジンタイ</t>
    </rPh>
    <rPh sb="3" eb="5">
      <t>コウゾウ</t>
    </rPh>
    <rPh sb="6" eb="8">
      <t>キノウ</t>
    </rPh>
    <phoneticPr fontId="1"/>
  </si>
  <si>
    <t>人体の構造と機能Ⅰ-1</t>
    <rPh sb="0" eb="2">
      <t>ジンタイ</t>
    </rPh>
    <rPh sb="3" eb="5">
      <t>コウゾウ</t>
    </rPh>
    <rPh sb="6" eb="8">
      <t>キノウ</t>
    </rPh>
    <phoneticPr fontId="1"/>
  </si>
  <si>
    <t>菊島　健児</t>
    <rPh sb="0" eb="5">
      <t>キクシマ</t>
    </rPh>
    <phoneticPr fontId="1"/>
  </si>
  <si>
    <t>人体の構造と機能Ⅰ-2</t>
  </si>
  <si>
    <t>人体の構造と機能Ⅱ</t>
  </si>
  <si>
    <t>谷口　健太郎</t>
    <rPh sb="0" eb="6">
      <t>タニグチ</t>
    </rPh>
    <phoneticPr fontId="1"/>
  </si>
  <si>
    <t>疾病の成り立ちと回復の促進</t>
    <rPh sb="0" eb="2">
      <t>シッペイ</t>
    </rPh>
    <rPh sb="3" eb="4">
      <t>ナ</t>
    </rPh>
    <rPh sb="5" eb="6">
      <t>タ</t>
    </rPh>
    <rPh sb="8" eb="10">
      <t>カイフク</t>
    </rPh>
    <rPh sb="11" eb="13">
      <t>ソクシン</t>
    </rPh>
    <phoneticPr fontId="1"/>
  </si>
  <si>
    <t>医学概論</t>
    <rPh sb="0" eb="2">
      <t>イガク</t>
    </rPh>
    <rPh sb="2" eb="4">
      <t>ガイロン</t>
    </rPh>
    <phoneticPr fontId="1"/>
  </si>
  <si>
    <t>大黒　隆司</t>
    <rPh sb="0" eb="2">
      <t>オオグロ</t>
    </rPh>
    <rPh sb="3" eb="4">
      <t>タカシ</t>
    </rPh>
    <rPh sb="4" eb="5">
      <t>ツカサ</t>
    </rPh>
    <phoneticPr fontId="1"/>
  </si>
  <si>
    <t>症候と病態</t>
    <rPh sb="0" eb="2">
      <t>ショウコウ</t>
    </rPh>
    <rPh sb="3" eb="5">
      <t>ビョウタイ</t>
    </rPh>
    <phoneticPr fontId="1"/>
  </si>
  <si>
    <t>楾　清美</t>
    <rPh sb="0" eb="4">
      <t>ハンドウ</t>
    </rPh>
    <phoneticPr fontId="1"/>
  </si>
  <si>
    <t>治療学総論</t>
    <rPh sb="0" eb="2">
      <t>チリョウ</t>
    </rPh>
    <rPh sb="2" eb="3">
      <t>ガク</t>
    </rPh>
    <rPh sb="3" eb="5">
      <t>ソウロン</t>
    </rPh>
    <phoneticPr fontId="1"/>
  </si>
  <si>
    <t>志賀　舞</t>
    <rPh sb="0" eb="2">
      <t>シガ</t>
    </rPh>
    <rPh sb="3" eb="4">
      <t>マイ</t>
    </rPh>
    <phoneticPr fontId="1"/>
  </si>
  <si>
    <t>重久　立</t>
    <rPh sb="0" eb="2">
      <t>シゲヒサ</t>
    </rPh>
    <rPh sb="3" eb="4">
      <t>タ</t>
    </rPh>
    <phoneticPr fontId="1"/>
  </si>
  <si>
    <t>澁谷　祐一</t>
    <rPh sb="0" eb="2">
      <t>シブヤ</t>
    </rPh>
    <rPh sb="3" eb="5">
      <t>ユウイチ</t>
    </rPh>
    <phoneticPr fontId="1"/>
  </si>
  <si>
    <t>西岡　明人</t>
    <rPh sb="0" eb="2">
      <t>ニシオカ</t>
    </rPh>
    <rPh sb="3" eb="5">
      <t>アキヒト</t>
    </rPh>
    <phoneticPr fontId="1"/>
  </si>
  <si>
    <t>安宅　香弥</t>
    <rPh sb="0" eb="2">
      <t>アタギ</t>
    </rPh>
    <rPh sb="3" eb="4">
      <t>カオリ</t>
    </rPh>
    <phoneticPr fontId="1"/>
  </si>
  <si>
    <t>島﨑　将</t>
    <rPh sb="0" eb="1">
      <t>シマ</t>
    </rPh>
    <rPh sb="1" eb="2">
      <t>サキ</t>
    </rPh>
    <rPh sb="3" eb="4">
      <t>マサル</t>
    </rPh>
    <phoneticPr fontId="1"/>
  </si>
  <si>
    <t>治療援助学Ⅰ</t>
    <rPh sb="0" eb="2">
      <t>チリョウ</t>
    </rPh>
    <rPh sb="2" eb="4">
      <t>エンジョ</t>
    </rPh>
    <rPh sb="4" eb="5">
      <t>ガク</t>
    </rPh>
    <phoneticPr fontId="1"/>
  </si>
  <si>
    <t>中島　喜美子</t>
    <rPh sb="0" eb="2">
      <t>ナカジマ</t>
    </rPh>
    <rPh sb="3" eb="6">
      <t>キミコ</t>
    </rPh>
    <phoneticPr fontId="1"/>
  </si>
  <si>
    <t>相澤　徹</t>
    <rPh sb="0" eb="2">
      <t>アイザワ</t>
    </rPh>
    <rPh sb="3" eb="4">
      <t>トオル</t>
    </rPh>
    <phoneticPr fontId="1"/>
  </si>
  <si>
    <t>治療援助学Ⅱ</t>
    <rPh sb="0" eb="2">
      <t>チリョウ</t>
    </rPh>
    <rPh sb="2" eb="4">
      <t>エンジョ</t>
    </rPh>
    <rPh sb="4" eb="5">
      <t>ガク</t>
    </rPh>
    <phoneticPr fontId="1"/>
  </si>
  <si>
    <t>政平　憲子</t>
    <rPh sb="0" eb="5">
      <t>マサヒラ</t>
    </rPh>
    <phoneticPr fontId="1"/>
  </si>
  <si>
    <t>生化学</t>
    <rPh sb="0" eb="3">
      <t>セイカガク</t>
    </rPh>
    <phoneticPr fontId="1"/>
  </si>
  <si>
    <t>宮原　馨</t>
    <rPh sb="0" eb="2">
      <t>ミヤハラ</t>
    </rPh>
    <rPh sb="3" eb="4">
      <t>カオル</t>
    </rPh>
    <phoneticPr fontId="1"/>
  </si>
  <si>
    <t>臨床薬理学</t>
    <rPh sb="0" eb="2">
      <t>リンショウ</t>
    </rPh>
    <rPh sb="2" eb="4">
      <t>ヤクリ</t>
    </rPh>
    <rPh sb="4" eb="5">
      <t>ガク</t>
    </rPh>
    <phoneticPr fontId="1"/>
  </si>
  <si>
    <t>小野川　雅英</t>
    <rPh sb="0" eb="6">
      <t>オノガワ</t>
    </rPh>
    <phoneticPr fontId="1"/>
  </si>
  <si>
    <t>微生物学・免疫学</t>
    <rPh sb="0" eb="4">
      <t>ビセイブツガク</t>
    </rPh>
    <rPh sb="5" eb="8">
      <t>メンエキガク</t>
    </rPh>
    <phoneticPr fontId="1"/>
  </si>
  <si>
    <t>村上　雅尚</t>
    <rPh sb="0" eb="5">
      <t>ムラカミ</t>
    </rPh>
    <phoneticPr fontId="1"/>
  </si>
  <si>
    <t>臨床検査学総論</t>
    <rPh sb="0" eb="2">
      <t>リンショウ</t>
    </rPh>
    <rPh sb="2" eb="4">
      <t>ケンサ</t>
    </rPh>
    <rPh sb="4" eb="5">
      <t>ガク</t>
    </rPh>
    <rPh sb="5" eb="7">
      <t>ソウロン</t>
    </rPh>
    <phoneticPr fontId="1"/>
  </si>
  <si>
    <t>中村　泰子</t>
    <rPh sb="0" eb="5">
      <t>ナカムラ</t>
    </rPh>
    <phoneticPr fontId="1"/>
  </si>
  <si>
    <t>臨床栄養学</t>
    <rPh sb="0" eb="2">
      <t>リンショウ</t>
    </rPh>
    <rPh sb="2" eb="4">
      <t>エイヨウ</t>
    </rPh>
    <rPh sb="4" eb="5">
      <t>ガク</t>
    </rPh>
    <phoneticPr fontId="1"/>
  </si>
  <si>
    <t>廣内　智子</t>
    <rPh sb="0" eb="5">
      <t>ヒロウチ</t>
    </rPh>
    <phoneticPr fontId="1"/>
  </si>
  <si>
    <t>健康支援と社会保障制度</t>
    <rPh sb="0" eb="4">
      <t>ケンコウシエン</t>
    </rPh>
    <rPh sb="5" eb="9">
      <t>シャカイホショウ</t>
    </rPh>
    <rPh sb="9" eb="11">
      <t>セイド</t>
    </rPh>
    <phoneticPr fontId="1"/>
  </si>
  <si>
    <t>公衆衛生学（衛生学及び予防医学含む）</t>
    <rPh sb="0" eb="2">
      <t>コウシュウ</t>
    </rPh>
    <rPh sb="2" eb="5">
      <t>エイセイガク</t>
    </rPh>
    <rPh sb="6" eb="9">
      <t>エイセイガク</t>
    </rPh>
    <rPh sb="9" eb="10">
      <t>オヨ</t>
    </rPh>
    <rPh sb="11" eb="13">
      <t>ヨボウ</t>
    </rPh>
    <rPh sb="13" eb="15">
      <t>イガク</t>
    </rPh>
    <rPh sb="15" eb="16">
      <t>フク</t>
    </rPh>
    <phoneticPr fontId="1"/>
  </si>
  <si>
    <t>髙橋　真紀子</t>
    <rPh sb="0" eb="6">
      <t>タカハシ</t>
    </rPh>
    <phoneticPr fontId="1"/>
  </si>
  <si>
    <t>関係法規</t>
    <rPh sb="0" eb="2">
      <t>カンケイ</t>
    </rPh>
    <rPh sb="2" eb="4">
      <t>ホウキ</t>
    </rPh>
    <phoneticPr fontId="1"/>
  </si>
  <si>
    <t>看護と福祉</t>
    <rPh sb="0" eb="2">
      <t>カンゴ</t>
    </rPh>
    <rPh sb="3" eb="5">
      <t>フクシ</t>
    </rPh>
    <phoneticPr fontId="1"/>
  </si>
  <si>
    <t>行貞　伸二</t>
    <rPh sb="0" eb="2">
      <t>ユキサダ</t>
    </rPh>
    <rPh sb="3" eb="4">
      <t>ノ</t>
    </rPh>
    <rPh sb="4" eb="5">
      <t>ニ</t>
    </rPh>
    <phoneticPr fontId="1"/>
  </si>
  <si>
    <t>看護と政策</t>
    <rPh sb="0" eb="2">
      <t>カンゴ</t>
    </rPh>
    <rPh sb="3" eb="5">
      <t>セイサク</t>
    </rPh>
    <phoneticPr fontId="1"/>
  </si>
  <si>
    <t>岡谷　恵子</t>
    <rPh sb="0" eb="2">
      <t>オカヤ</t>
    </rPh>
    <rPh sb="3" eb="5">
      <t>ケイコ</t>
    </rPh>
    <phoneticPr fontId="1"/>
  </si>
  <si>
    <t>医療と安全</t>
    <rPh sb="0" eb="2">
      <t>イリョウ</t>
    </rPh>
    <rPh sb="3" eb="5">
      <t>アンゼン</t>
    </rPh>
    <phoneticPr fontId="1"/>
  </si>
  <si>
    <t>竹内　浩美</t>
    <rPh sb="0" eb="2">
      <t>タケウチ</t>
    </rPh>
    <rPh sb="3" eb="5">
      <t>ヒロミ</t>
    </rPh>
    <phoneticPr fontId="1"/>
  </si>
  <si>
    <t>基礎看護学</t>
    <rPh sb="0" eb="5">
      <t>キソカンゴガク</t>
    </rPh>
    <phoneticPr fontId="1"/>
  </si>
  <si>
    <t>看護学概論</t>
    <rPh sb="0" eb="3">
      <t>カンゴガク</t>
    </rPh>
    <rPh sb="3" eb="5">
      <t>ガイロン</t>
    </rPh>
    <phoneticPr fontId="1"/>
  </si>
  <si>
    <t>ファーストステップ演習</t>
    <rPh sb="9" eb="11">
      <t>エンシュウ</t>
    </rPh>
    <phoneticPr fontId="1"/>
  </si>
  <si>
    <t>吉田　亜紀子</t>
    <rPh sb="0" eb="6">
      <t>ヨシダ</t>
    </rPh>
    <phoneticPr fontId="1"/>
  </si>
  <si>
    <t>東　麻奈美</t>
    <rPh sb="0" eb="5">
      <t>ヒガシ</t>
    </rPh>
    <phoneticPr fontId="1"/>
  </si>
  <si>
    <t>看護過程論</t>
    <rPh sb="0" eb="2">
      <t>カンゴ</t>
    </rPh>
    <rPh sb="2" eb="4">
      <t>カテイ</t>
    </rPh>
    <rPh sb="4" eb="5">
      <t>ロン</t>
    </rPh>
    <phoneticPr fontId="1"/>
  </si>
  <si>
    <t>基礎看護援助方法論Ⅰ</t>
    <rPh sb="0" eb="2">
      <t>キソ</t>
    </rPh>
    <rPh sb="2" eb="4">
      <t>カンゴ</t>
    </rPh>
    <rPh sb="4" eb="6">
      <t>エンジョ</t>
    </rPh>
    <rPh sb="6" eb="9">
      <t>ホウホウロン</t>
    </rPh>
    <phoneticPr fontId="1"/>
  </si>
  <si>
    <t>基礎看護援助方法論Ⅱ</t>
    <rPh sb="0" eb="2">
      <t>キソ</t>
    </rPh>
    <rPh sb="2" eb="4">
      <t>カンゴ</t>
    </rPh>
    <rPh sb="4" eb="6">
      <t>エンジョ</t>
    </rPh>
    <rPh sb="6" eb="9">
      <t>ホウホウロン</t>
    </rPh>
    <phoneticPr fontId="1"/>
  </si>
  <si>
    <t>看護と倫理</t>
    <rPh sb="0" eb="2">
      <t>カンゴ</t>
    </rPh>
    <rPh sb="3" eb="5">
      <t>リンリ</t>
    </rPh>
    <phoneticPr fontId="1"/>
  </si>
  <si>
    <t>フィジカルアセスメント</t>
  </si>
  <si>
    <t>看護研究</t>
    <rPh sb="0" eb="2">
      <t>カンゴ</t>
    </rPh>
    <rPh sb="2" eb="4">
      <t>ケンキュウ</t>
    </rPh>
    <phoneticPr fontId="1"/>
  </si>
  <si>
    <t>家族看護学</t>
    <rPh sb="0" eb="2">
      <t>カゾク</t>
    </rPh>
    <rPh sb="2" eb="5">
      <t>カンゴガク</t>
    </rPh>
    <phoneticPr fontId="1"/>
  </si>
  <si>
    <t>地域・在宅看護論</t>
    <rPh sb="0" eb="2">
      <t>チイキ</t>
    </rPh>
    <rPh sb="3" eb="5">
      <t>ザイタク</t>
    </rPh>
    <rPh sb="5" eb="8">
      <t>カンゴロン</t>
    </rPh>
    <phoneticPr fontId="1"/>
  </si>
  <si>
    <t>地域生活論</t>
    <rPh sb="0" eb="2">
      <t>チイキ</t>
    </rPh>
    <rPh sb="2" eb="4">
      <t>セイカツ</t>
    </rPh>
    <rPh sb="4" eb="5">
      <t>ロン</t>
    </rPh>
    <phoneticPr fontId="1"/>
  </si>
  <si>
    <t>小原　弘子</t>
    <rPh sb="0" eb="5">
      <t>コハラ</t>
    </rPh>
    <phoneticPr fontId="1"/>
  </si>
  <si>
    <t>公衆衛生看護学</t>
    <rPh sb="0" eb="2">
      <t>コウシュウ</t>
    </rPh>
    <rPh sb="2" eb="4">
      <t>エイセイ</t>
    </rPh>
    <rPh sb="4" eb="6">
      <t>カンゴ</t>
    </rPh>
    <rPh sb="6" eb="7">
      <t>ガク</t>
    </rPh>
    <phoneticPr fontId="1"/>
  </si>
  <si>
    <t>大西　昭子</t>
    <rPh sb="0" eb="5">
      <t>オオニシ</t>
    </rPh>
    <phoneticPr fontId="1"/>
  </si>
  <si>
    <t>地域・在宅看護概論</t>
    <rPh sb="0" eb="2">
      <t>チイキ</t>
    </rPh>
    <rPh sb="3" eb="5">
      <t>ザイタク</t>
    </rPh>
    <rPh sb="5" eb="7">
      <t>カンゴ</t>
    </rPh>
    <rPh sb="7" eb="9">
      <t>ガイロン</t>
    </rPh>
    <phoneticPr fontId="1"/>
  </si>
  <si>
    <t>地域・在宅看護援助論</t>
    <rPh sb="0" eb="2">
      <t>チイキ</t>
    </rPh>
    <rPh sb="3" eb="5">
      <t>ザイタク</t>
    </rPh>
    <rPh sb="5" eb="7">
      <t>カンゴ</t>
    </rPh>
    <rPh sb="7" eb="9">
      <t>エンジョ</t>
    </rPh>
    <rPh sb="9" eb="10">
      <t>ロン</t>
    </rPh>
    <phoneticPr fontId="1"/>
  </si>
  <si>
    <t>成人看護学</t>
    <rPh sb="0" eb="2">
      <t>セイジン</t>
    </rPh>
    <rPh sb="2" eb="5">
      <t>カンゴガク</t>
    </rPh>
    <phoneticPr fontId="1"/>
  </si>
  <si>
    <t>急性期看護学概論</t>
    <rPh sb="0" eb="3">
      <t>キュウセイキ</t>
    </rPh>
    <rPh sb="3" eb="6">
      <t>カンゴガク</t>
    </rPh>
    <rPh sb="6" eb="8">
      <t>ガイロン</t>
    </rPh>
    <phoneticPr fontId="1"/>
  </si>
  <si>
    <t>急性期看護援助論</t>
    <rPh sb="0" eb="3">
      <t>キュウセイキ</t>
    </rPh>
    <rPh sb="3" eb="5">
      <t>カンゴ</t>
    </rPh>
    <rPh sb="5" eb="7">
      <t>エンジョ</t>
    </rPh>
    <rPh sb="7" eb="8">
      <t>ロン</t>
    </rPh>
    <phoneticPr fontId="1"/>
  </si>
  <si>
    <t>慢性期看護学概論</t>
    <rPh sb="0" eb="3">
      <t>マンセイキ</t>
    </rPh>
    <rPh sb="3" eb="6">
      <t>カンゴガク</t>
    </rPh>
    <rPh sb="6" eb="8">
      <t>ガイロン</t>
    </rPh>
    <phoneticPr fontId="1"/>
  </si>
  <si>
    <t>慢性期看護援助論</t>
    <rPh sb="0" eb="3">
      <t>マンセイキ</t>
    </rPh>
    <rPh sb="3" eb="5">
      <t>カンゴ</t>
    </rPh>
    <rPh sb="5" eb="7">
      <t>エンジョ</t>
    </rPh>
    <rPh sb="7" eb="8">
      <t>ロン</t>
    </rPh>
    <phoneticPr fontId="1"/>
  </si>
  <si>
    <t>終末期看護論</t>
    <rPh sb="0" eb="3">
      <t>シュウマツキ</t>
    </rPh>
    <rPh sb="3" eb="5">
      <t>カンゴ</t>
    </rPh>
    <rPh sb="5" eb="6">
      <t>ロン</t>
    </rPh>
    <phoneticPr fontId="1"/>
  </si>
  <si>
    <t>がん看護論</t>
    <rPh sb="2" eb="4">
      <t>カンゴ</t>
    </rPh>
    <rPh sb="4" eb="5">
      <t>ロン</t>
    </rPh>
    <phoneticPr fontId="1"/>
  </si>
  <si>
    <t>老年看護学</t>
    <rPh sb="0" eb="2">
      <t>ロウネン</t>
    </rPh>
    <rPh sb="2" eb="5">
      <t>カンゴガク</t>
    </rPh>
    <phoneticPr fontId="1"/>
  </si>
  <si>
    <t>老年看護学概論</t>
    <rPh sb="0" eb="2">
      <t>ロウネン</t>
    </rPh>
    <rPh sb="2" eb="5">
      <t>カンゴガク</t>
    </rPh>
    <rPh sb="5" eb="7">
      <t>ガイロン</t>
    </rPh>
    <phoneticPr fontId="1"/>
  </si>
  <si>
    <t>老年看護援助論Ⅰ</t>
    <rPh sb="0" eb="2">
      <t>ロウネン</t>
    </rPh>
    <rPh sb="2" eb="4">
      <t>カンゴ</t>
    </rPh>
    <rPh sb="4" eb="6">
      <t>エンジョ</t>
    </rPh>
    <rPh sb="6" eb="7">
      <t>ロン</t>
    </rPh>
    <phoneticPr fontId="1"/>
  </si>
  <si>
    <t>老年看護援助論Ⅱ</t>
    <rPh sb="0" eb="2">
      <t>ロウネン</t>
    </rPh>
    <rPh sb="2" eb="4">
      <t>カンゴ</t>
    </rPh>
    <rPh sb="4" eb="6">
      <t>エンジョ</t>
    </rPh>
    <rPh sb="6" eb="7">
      <t>ロン</t>
    </rPh>
    <phoneticPr fontId="1"/>
  </si>
  <si>
    <t>小児看護学</t>
    <rPh sb="0" eb="5">
      <t>ショウニカンゴガク</t>
    </rPh>
    <phoneticPr fontId="1"/>
  </si>
  <si>
    <t>小児看護学概論</t>
    <rPh sb="0" eb="2">
      <t>ショウニ</t>
    </rPh>
    <rPh sb="2" eb="4">
      <t>カンゴ</t>
    </rPh>
    <rPh sb="4" eb="5">
      <t>ガク</t>
    </rPh>
    <rPh sb="5" eb="7">
      <t>ガイロン</t>
    </rPh>
    <phoneticPr fontId="1"/>
  </si>
  <si>
    <t>小児保健</t>
    <rPh sb="0" eb="2">
      <t>ショウニ</t>
    </rPh>
    <rPh sb="2" eb="4">
      <t>ホケン</t>
    </rPh>
    <phoneticPr fontId="1"/>
  </si>
  <si>
    <t>小児疾患学</t>
    <rPh sb="0" eb="2">
      <t>ショウニ</t>
    </rPh>
    <rPh sb="2" eb="4">
      <t>シッカン</t>
    </rPh>
    <rPh sb="4" eb="5">
      <t>ガク</t>
    </rPh>
    <phoneticPr fontId="1"/>
  </si>
  <si>
    <t>前田　賢人</t>
    <rPh sb="0" eb="2">
      <t>マエダ</t>
    </rPh>
    <rPh sb="3" eb="5">
      <t>ケント</t>
    </rPh>
    <phoneticPr fontId="1"/>
  </si>
  <si>
    <t>萩野　紘平</t>
    <rPh sb="0" eb="1">
      <t>ハギ</t>
    </rPh>
    <rPh sb="1" eb="2">
      <t>ノ</t>
    </rPh>
    <rPh sb="3" eb="4">
      <t>ヒロ</t>
    </rPh>
    <rPh sb="4" eb="5">
      <t>ヒラ</t>
    </rPh>
    <phoneticPr fontId="1"/>
  </si>
  <si>
    <t>野村　真也</t>
    <rPh sb="0" eb="2">
      <t>ノムラ</t>
    </rPh>
    <rPh sb="3" eb="5">
      <t>シンヤ</t>
    </rPh>
    <phoneticPr fontId="1"/>
  </si>
  <si>
    <t>篠田　知周</t>
    <rPh sb="0" eb="2">
      <t>シノダ</t>
    </rPh>
    <rPh sb="3" eb="4">
      <t>チ</t>
    </rPh>
    <rPh sb="4" eb="5">
      <t>シュウ</t>
    </rPh>
    <phoneticPr fontId="1"/>
  </si>
  <si>
    <t>齋藤　晃士</t>
    <rPh sb="0" eb="2">
      <t>サイトウ</t>
    </rPh>
    <rPh sb="3" eb="4">
      <t>アキラ</t>
    </rPh>
    <rPh sb="4" eb="5">
      <t>シ</t>
    </rPh>
    <phoneticPr fontId="1"/>
  </si>
  <si>
    <t>小児看護援助論</t>
    <rPh sb="0" eb="2">
      <t>ショウニ</t>
    </rPh>
    <rPh sb="2" eb="4">
      <t>カンゴ</t>
    </rPh>
    <rPh sb="4" eb="6">
      <t>エンジョ</t>
    </rPh>
    <rPh sb="6" eb="7">
      <t>ロン</t>
    </rPh>
    <phoneticPr fontId="1"/>
  </si>
  <si>
    <t>母性看護学</t>
    <rPh sb="0" eb="5">
      <t>ボセイカンゴガク</t>
    </rPh>
    <phoneticPr fontId="1"/>
  </si>
  <si>
    <t>母性看護学概論</t>
    <rPh sb="0" eb="2">
      <t>ボセイ</t>
    </rPh>
    <rPh sb="2" eb="4">
      <t>カンゴ</t>
    </rPh>
    <rPh sb="4" eb="5">
      <t>ガク</t>
    </rPh>
    <rPh sb="5" eb="7">
      <t>ガイロン</t>
    </rPh>
    <phoneticPr fontId="1"/>
  </si>
  <si>
    <t>母性学</t>
    <rPh sb="0" eb="2">
      <t>ボセイ</t>
    </rPh>
    <rPh sb="2" eb="3">
      <t>ガク</t>
    </rPh>
    <phoneticPr fontId="1"/>
  </si>
  <si>
    <t>母性看護援助論Ⅰ</t>
  </si>
  <si>
    <t>母性看護援助論Ⅱ</t>
    <rPh sb="0" eb="2">
      <t>ボセイ</t>
    </rPh>
    <rPh sb="2" eb="4">
      <t>カンゴ</t>
    </rPh>
    <rPh sb="4" eb="6">
      <t>エンジョ</t>
    </rPh>
    <rPh sb="6" eb="7">
      <t>ロン</t>
    </rPh>
    <phoneticPr fontId="1"/>
  </si>
  <si>
    <t>精神看護学</t>
    <rPh sb="0" eb="5">
      <t>セイシンカンゴガク</t>
    </rPh>
    <phoneticPr fontId="1"/>
  </si>
  <si>
    <t>精神看護学概論</t>
    <rPh sb="0" eb="2">
      <t>セイシン</t>
    </rPh>
    <rPh sb="2" eb="4">
      <t>カンゴ</t>
    </rPh>
    <rPh sb="4" eb="5">
      <t>ガク</t>
    </rPh>
    <rPh sb="5" eb="7">
      <t>ガイロン</t>
    </rPh>
    <phoneticPr fontId="1"/>
  </si>
  <si>
    <t>川村　亜以</t>
    <rPh sb="0" eb="5">
      <t>カワムラ</t>
    </rPh>
    <phoneticPr fontId="1"/>
  </si>
  <si>
    <t>精神疾患学</t>
    <rPh sb="0" eb="2">
      <t>セイシン</t>
    </rPh>
    <rPh sb="2" eb="4">
      <t>シッカン</t>
    </rPh>
    <rPh sb="4" eb="5">
      <t>ガク</t>
    </rPh>
    <phoneticPr fontId="1"/>
  </si>
  <si>
    <t>山﨑　正雄</t>
    <rPh sb="0" eb="2">
      <t>ヤマザキ</t>
    </rPh>
    <rPh sb="3" eb="5">
      <t>マサオ</t>
    </rPh>
    <phoneticPr fontId="1"/>
  </si>
  <si>
    <t>精神看護援助論</t>
    <rPh sb="0" eb="2">
      <t>セイシン</t>
    </rPh>
    <rPh sb="2" eb="4">
      <t>カンゴ</t>
    </rPh>
    <rPh sb="4" eb="6">
      <t>エンジョ</t>
    </rPh>
    <rPh sb="6" eb="7">
      <t>ロン</t>
    </rPh>
    <phoneticPr fontId="1"/>
  </si>
  <si>
    <t>精神保健</t>
    <rPh sb="0" eb="2">
      <t>セイシン</t>
    </rPh>
    <rPh sb="2" eb="4">
      <t>ホケン</t>
    </rPh>
    <phoneticPr fontId="1"/>
  </si>
  <si>
    <t>看護の統合と実践</t>
    <rPh sb="0" eb="2">
      <t>カンゴ</t>
    </rPh>
    <rPh sb="3" eb="5">
      <t>トウゴウ</t>
    </rPh>
    <rPh sb="6" eb="8">
      <t>ジッセン</t>
    </rPh>
    <phoneticPr fontId="1"/>
  </si>
  <si>
    <t>看護管理論</t>
    <rPh sb="0" eb="2">
      <t>カンゴ</t>
    </rPh>
    <rPh sb="2" eb="4">
      <t>カンリ</t>
    </rPh>
    <rPh sb="4" eb="5">
      <t>ロン</t>
    </rPh>
    <phoneticPr fontId="1"/>
  </si>
  <si>
    <t>チーム医療論</t>
    <rPh sb="3" eb="5">
      <t>イリョウ</t>
    </rPh>
    <rPh sb="5" eb="6">
      <t>ロン</t>
    </rPh>
    <phoneticPr fontId="1"/>
  </si>
  <si>
    <t>災害看護学</t>
    <rPh sb="0" eb="2">
      <t>サイガイ</t>
    </rPh>
    <rPh sb="2" eb="4">
      <t>カンゴ</t>
    </rPh>
    <rPh sb="4" eb="5">
      <t>ガク</t>
    </rPh>
    <phoneticPr fontId="1"/>
  </si>
  <si>
    <t>濵田　多得</t>
    <rPh sb="0" eb="2">
      <t>ハマダ</t>
    </rPh>
    <rPh sb="3" eb="4">
      <t>オオ</t>
    </rPh>
    <rPh sb="4" eb="5">
      <t>エ</t>
    </rPh>
    <phoneticPr fontId="1"/>
  </si>
  <si>
    <t>看護技術評価</t>
    <rPh sb="0" eb="2">
      <t>カンゴ</t>
    </rPh>
    <rPh sb="2" eb="4">
      <t>ギジュツ</t>
    </rPh>
    <rPh sb="4" eb="6">
      <t>ヒョウカ</t>
    </rPh>
    <phoneticPr fontId="1"/>
  </si>
  <si>
    <t>臨地実習</t>
    <rPh sb="0" eb="4">
      <t>リンチジッシュウ</t>
    </rPh>
    <phoneticPr fontId="1"/>
  </si>
  <si>
    <t>基礎看護実習</t>
    <rPh sb="0" eb="2">
      <t>キソ</t>
    </rPh>
    <rPh sb="2" eb="4">
      <t>カンゴ</t>
    </rPh>
    <rPh sb="4" eb="6">
      <t>ジッシュウ</t>
    </rPh>
    <phoneticPr fontId="1"/>
  </si>
  <si>
    <t>高齢者生活支援実習</t>
    <rPh sb="0" eb="3">
      <t>コウレイシャ</t>
    </rPh>
    <rPh sb="3" eb="5">
      <t>セイカツ</t>
    </rPh>
    <rPh sb="5" eb="7">
      <t>シエン</t>
    </rPh>
    <rPh sb="7" eb="9">
      <t>ジッシュウ</t>
    </rPh>
    <phoneticPr fontId="1"/>
  </si>
  <si>
    <t>急性期看護実習</t>
    <rPh sb="0" eb="3">
      <t>キュウセイキ</t>
    </rPh>
    <rPh sb="3" eb="5">
      <t>カンゴ</t>
    </rPh>
    <rPh sb="5" eb="7">
      <t>ジッシュウ</t>
    </rPh>
    <phoneticPr fontId="1"/>
  </si>
  <si>
    <t>慢性期看護実習</t>
    <rPh sb="0" eb="3">
      <t>マンセイキ</t>
    </rPh>
    <rPh sb="3" eb="5">
      <t>カンゴ</t>
    </rPh>
    <rPh sb="5" eb="7">
      <t>ジッシュウ</t>
    </rPh>
    <phoneticPr fontId="1"/>
  </si>
  <si>
    <t>老年看護実習</t>
    <rPh sb="0" eb="2">
      <t>ロウネン</t>
    </rPh>
    <rPh sb="2" eb="4">
      <t>カンゴ</t>
    </rPh>
    <rPh sb="4" eb="6">
      <t>ジッシュウ</t>
    </rPh>
    <phoneticPr fontId="1"/>
  </si>
  <si>
    <t>小児看護実習</t>
    <rPh sb="0" eb="2">
      <t>ショウニ</t>
    </rPh>
    <rPh sb="2" eb="4">
      <t>カンゴ</t>
    </rPh>
    <rPh sb="4" eb="6">
      <t>ジッシュウ</t>
    </rPh>
    <phoneticPr fontId="1"/>
  </si>
  <si>
    <t>母性看護実習</t>
    <rPh sb="0" eb="2">
      <t>ボセイ</t>
    </rPh>
    <rPh sb="2" eb="4">
      <t>カンゴ</t>
    </rPh>
    <rPh sb="4" eb="6">
      <t>ジッシュウ</t>
    </rPh>
    <phoneticPr fontId="1"/>
  </si>
  <si>
    <t>精神看護実習</t>
    <rPh sb="0" eb="2">
      <t>セイシン</t>
    </rPh>
    <rPh sb="2" eb="4">
      <t>カンゴ</t>
    </rPh>
    <rPh sb="4" eb="6">
      <t>ジッシュウ</t>
    </rPh>
    <phoneticPr fontId="1"/>
  </si>
  <si>
    <t>地域・在宅看護実習</t>
    <rPh sb="0" eb="2">
      <t>チイキ</t>
    </rPh>
    <rPh sb="3" eb="5">
      <t>ザイタク</t>
    </rPh>
    <rPh sb="5" eb="7">
      <t>カンゴ</t>
    </rPh>
    <rPh sb="7" eb="9">
      <t>ジッシュウ</t>
    </rPh>
    <phoneticPr fontId="1"/>
  </si>
  <si>
    <t>総合看護実習</t>
    <rPh sb="0" eb="2">
      <t>ソウゴウ</t>
    </rPh>
    <rPh sb="2" eb="4">
      <t>カンゴ</t>
    </rPh>
    <rPh sb="4" eb="6">
      <t>ジッシュウ</t>
    </rPh>
    <phoneticPr fontId="1"/>
  </si>
  <si>
    <t>教職専門科目</t>
    <rPh sb="0" eb="6">
      <t>キョウショクセンモンカモク</t>
    </rPh>
    <phoneticPr fontId="1"/>
  </si>
  <si>
    <t>養護概説</t>
    <rPh sb="0" eb="2">
      <t>ヨウゴ</t>
    </rPh>
    <rPh sb="2" eb="4">
      <t>ガイセツ</t>
    </rPh>
    <phoneticPr fontId="1"/>
  </si>
  <si>
    <t>伊藤　晴菜</t>
    <rPh sb="0" eb="5">
      <t>イトウ</t>
    </rPh>
    <phoneticPr fontId="1"/>
  </si>
  <si>
    <t>教育心理学</t>
    <rPh sb="0" eb="2">
      <t>キョウイク</t>
    </rPh>
    <rPh sb="2" eb="5">
      <t>シンリガク</t>
    </rPh>
    <phoneticPr fontId="1"/>
  </si>
  <si>
    <t>教育課程総論</t>
    <rPh sb="0" eb="2">
      <t>キョウイク</t>
    </rPh>
    <rPh sb="2" eb="4">
      <t>カテイ</t>
    </rPh>
    <rPh sb="4" eb="6">
      <t>ソウロン</t>
    </rPh>
    <phoneticPr fontId="1"/>
  </si>
  <si>
    <t>教育原理</t>
    <rPh sb="0" eb="2">
      <t>キョウイク</t>
    </rPh>
    <rPh sb="2" eb="4">
      <t>ゲンリ</t>
    </rPh>
    <phoneticPr fontId="1"/>
  </si>
  <si>
    <t>特別支援教育入門</t>
  </si>
  <si>
    <t>教育の方法及び技術</t>
    <rPh sb="0" eb="2">
      <t>キョウイク</t>
    </rPh>
    <rPh sb="3" eb="5">
      <t>ホウホウ</t>
    </rPh>
    <rPh sb="5" eb="6">
      <t>オヨ</t>
    </rPh>
    <rPh sb="7" eb="9">
      <t>ギジュツ</t>
    </rPh>
    <phoneticPr fontId="1"/>
  </si>
  <si>
    <t>教育相談</t>
    <rPh sb="0" eb="2">
      <t>キョウイク</t>
    </rPh>
    <rPh sb="2" eb="4">
      <t>ソウダン</t>
    </rPh>
    <phoneticPr fontId="1"/>
  </si>
  <si>
    <t>道徳教育の指導法</t>
    <rPh sb="0" eb="2">
      <t>ドウトク</t>
    </rPh>
    <rPh sb="2" eb="4">
      <t>キョウイク</t>
    </rPh>
    <rPh sb="5" eb="8">
      <t>シドウホウ</t>
    </rPh>
    <phoneticPr fontId="1"/>
  </si>
  <si>
    <t>特別活動及び総合的な学習の時間の指導法</t>
    <rPh sb="0" eb="2">
      <t>トクベツ</t>
    </rPh>
    <rPh sb="2" eb="4">
      <t>カツドウ</t>
    </rPh>
    <rPh sb="4" eb="5">
      <t>オヨ</t>
    </rPh>
    <rPh sb="6" eb="9">
      <t>ソウゴウテキ</t>
    </rPh>
    <rPh sb="10" eb="12">
      <t>ガクシュウ</t>
    </rPh>
    <rPh sb="13" eb="15">
      <t>ジカン</t>
    </rPh>
    <rPh sb="16" eb="19">
      <t>シドウホウ</t>
    </rPh>
    <phoneticPr fontId="1"/>
  </si>
  <si>
    <t>生徒指導の理論と方法</t>
    <rPh sb="0" eb="2">
      <t>セイト</t>
    </rPh>
    <rPh sb="2" eb="4">
      <t>シドウ</t>
    </rPh>
    <rPh sb="5" eb="7">
      <t>リロン</t>
    </rPh>
    <rPh sb="8" eb="10">
      <t>ホウホウ</t>
    </rPh>
    <phoneticPr fontId="1"/>
  </si>
  <si>
    <t>学校保健</t>
    <rPh sb="0" eb="2">
      <t>ガッコウ</t>
    </rPh>
    <rPh sb="2" eb="4">
      <t>ホケン</t>
    </rPh>
    <phoneticPr fontId="1"/>
  </si>
  <si>
    <t>養護実習事前事後指導</t>
    <rPh sb="0" eb="2">
      <t>ヨウゴ</t>
    </rPh>
    <rPh sb="2" eb="4">
      <t>ジッシュウ</t>
    </rPh>
    <rPh sb="4" eb="6">
      <t>ジゼン</t>
    </rPh>
    <rPh sb="6" eb="8">
      <t>ジゴ</t>
    </rPh>
    <rPh sb="8" eb="10">
      <t>シドウ</t>
    </rPh>
    <phoneticPr fontId="1"/>
  </si>
  <si>
    <t>教職実践演習（養護教諭）</t>
    <rPh sb="0" eb="2">
      <t>キョウショク</t>
    </rPh>
    <rPh sb="2" eb="4">
      <t>ジッセン</t>
    </rPh>
    <rPh sb="4" eb="6">
      <t>エンシュウ</t>
    </rPh>
    <rPh sb="7" eb="9">
      <t>ヨウゴ</t>
    </rPh>
    <rPh sb="9" eb="11">
      <t>キョウユ</t>
    </rPh>
    <phoneticPr fontId="1"/>
  </si>
  <si>
    <t>養護実習</t>
    <rPh sb="0" eb="4">
      <t>ヨウゴジッシュウ</t>
    </rPh>
    <phoneticPr fontId="1"/>
  </si>
  <si>
    <t>学科・専攻課程名：専攻科地域看護学専攻</t>
    <rPh sb="0" eb="2">
      <t>ガッカ</t>
    </rPh>
    <rPh sb="3" eb="7">
      <t>センコウカテイ</t>
    </rPh>
    <rPh sb="7" eb="8">
      <t>メイ</t>
    </rPh>
    <rPh sb="9" eb="12">
      <t>センコウカ</t>
    </rPh>
    <rPh sb="12" eb="17">
      <t>チイキカンゴガク</t>
    </rPh>
    <rPh sb="17" eb="19">
      <t>センコウ</t>
    </rPh>
    <phoneticPr fontId="1"/>
  </si>
  <si>
    <t>公衆衛生看護学</t>
    <rPh sb="0" eb="4">
      <t>コウシュウエイセイ</t>
    </rPh>
    <rPh sb="4" eb="7">
      <t>カンゴガク</t>
    </rPh>
    <phoneticPr fontId="1"/>
  </si>
  <si>
    <t>公衆衛生看護学概論</t>
    <rPh sb="0" eb="7">
      <t>コウシュウエイセイカンゴガク</t>
    </rPh>
    <rPh sb="7" eb="9">
      <t>ガイロン</t>
    </rPh>
    <phoneticPr fontId="1"/>
  </si>
  <si>
    <t>公衆衛生看護学概論</t>
  </si>
  <si>
    <t>廣末　ゆか</t>
    <rPh sb="0" eb="5">
      <t>ヒロスエ</t>
    </rPh>
    <phoneticPr fontId="1"/>
  </si>
  <si>
    <t>個人・家族・集団・組織の支援</t>
    <phoneticPr fontId="1"/>
  </si>
  <si>
    <t>公衆衛生看護活動展開論</t>
    <rPh sb="0" eb="4">
      <t>コウシュウエイセイ</t>
    </rPh>
    <rPh sb="4" eb="8">
      <t>カンゴカツドウ</t>
    </rPh>
    <rPh sb="8" eb="11">
      <t>テンカイロン</t>
    </rPh>
    <phoneticPr fontId="1"/>
  </si>
  <si>
    <t>地域組織活動論</t>
  </si>
  <si>
    <t>保健計画論</t>
  </si>
  <si>
    <t>健康教育論</t>
  </si>
  <si>
    <t>公衆衛生保健指導論・母子保健</t>
  </si>
  <si>
    <t>公衆衛生保健指導論・成人保健</t>
  </si>
  <si>
    <t>公衆衛生保健指導論・高齢者保健</t>
  </si>
  <si>
    <t>公衆衛生保健指導論・精神保健</t>
  </si>
  <si>
    <t>公衆衛生保健指導論・障害者(児)保健</t>
  </si>
  <si>
    <t>公衆衛生保健指導論・産業保健</t>
  </si>
  <si>
    <t>槇本　宏子</t>
    <rPh sb="0" eb="2">
      <t>マキモト</t>
    </rPh>
    <rPh sb="3" eb="5">
      <t>ヒロコ</t>
    </rPh>
    <phoneticPr fontId="1"/>
  </si>
  <si>
    <t>公衆衛生保健指導論・学校保健</t>
  </si>
  <si>
    <t>公衆衛生看護管理論</t>
    <rPh sb="0" eb="4">
      <t>コウシュウエイセイ</t>
    </rPh>
    <rPh sb="4" eb="6">
      <t>カンゴ</t>
    </rPh>
    <rPh sb="6" eb="9">
      <t>カンリロン</t>
    </rPh>
    <phoneticPr fontId="1"/>
  </si>
  <si>
    <t>公衆衛生看護管理論</t>
  </si>
  <si>
    <t>小原　牧</t>
    <rPh sb="0" eb="2">
      <t>オハラ</t>
    </rPh>
    <rPh sb="3" eb="4">
      <t>マキ</t>
    </rPh>
    <phoneticPr fontId="1"/>
  </si>
  <si>
    <t>健康危機管理論</t>
  </si>
  <si>
    <t>公衆衛生看護倫理</t>
  </si>
  <si>
    <t>疫学</t>
    <rPh sb="0" eb="2">
      <t>エキガク</t>
    </rPh>
    <phoneticPr fontId="1"/>
  </si>
  <si>
    <t>疫学</t>
  </si>
  <si>
    <t>栄徳　勝光</t>
    <rPh sb="0" eb="2">
      <t>エイトク</t>
    </rPh>
    <rPh sb="3" eb="4">
      <t>カツ</t>
    </rPh>
    <rPh sb="4" eb="5">
      <t>ミツ</t>
    </rPh>
    <phoneticPr fontId="1"/>
  </si>
  <si>
    <t>保健統計学</t>
    <rPh sb="0" eb="2">
      <t>ホケン</t>
    </rPh>
    <rPh sb="2" eb="5">
      <t>トウケイガク</t>
    </rPh>
    <phoneticPr fontId="1"/>
  </si>
  <si>
    <t>保健統計学</t>
  </si>
  <si>
    <t>保健医療福祉行政論</t>
    <rPh sb="0" eb="6">
      <t>ホケンイリョウフクシ</t>
    </rPh>
    <rPh sb="6" eb="9">
      <t>ギョウセイロン</t>
    </rPh>
    <phoneticPr fontId="1"/>
  </si>
  <si>
    <t>保健医療福祉行政論Ⅰ</t>
  </si>
  <si>
    <t>堀川　俊一</t>
    <rPh sb="0" eb="2">
      <t>ホリカワ</t>
    </rPh>
    <rPh sb="3" eb="5">
      <t>シュンイチ</t>
    </rPh>
    <phoneticPr fontId="1"/>
  </si>
  <si>
    <t>保健医療福祉行政論Ⅱ</t>
  </si>
  <si>
    <t>公衆衛生看護実践論</t>
  </si>
  <si>
    <t>個人・家族・集団・組織の支援実習</t>
  </si>
  <si>
    <t>公衆衛生看護活動展開論実習</t>
  </si>
  <si>
    <t>公衆衛生看護管理論実習</t>
    <phoneticPr fontId="1"/>
  </si>
  <si>
    <t>教職に関する専門科目</t>
    <rPh sb="0" eb="2">
      <t>キョウショク</t>
    </rPh>
    <rPh sb="3" eb="4">
      <t>カン</t>
    </rPh>
    <rPh sb="6" eb="8">
      <t>センモン</t>
    </rPh>
    <rPh sb="8" eb="10">
      <t>カモク</t>
    </rPh>
    <phoneticPr fontId="1"/>
  </si>
  <si>
    <t>外国語</t>
  </si>
  <si>
    <t>修了研究</t>
  </si>
  <si>
    <t>衛生学及び公衆衛生学</t>
  </si>
  <si>
    <t>南　まりな</t>
    <rPh sb="0" eb="1">
      <t>ミナミ</t>
    </rPh>
    <phoneticPr fontId="1"/>
  </si>
  <si>
    <t>学校保健Ⅱ</t>
  </si>
  <si>
    <t>養護概説Ⅱ</t>
  </si>
  <si>
    <t>学校教育制度</t>
  </si>
  <si>
    <t>中村　直人</t>
    <rPh sb="0" eb="2">
      <t>ナカムラ</t>
    </rPh>
    <rPh sb="3" eb="5">
      <t>ナオト</t>
    </rPh>
    <phoneticPr fontId="1"/>
  </si>
  <si>
    <t>教育課程の意義と編成</t>
  </si>
  <si>
    <t>教育方法論</t>
  </si>
  <si>
    <t>生徒・進路指導論</t>
  </si>
  <si>
    <t>鈴木　高志</t>
    <rPh sb="0" eb="2">
      <t>スズキ</t>
    </rPh>
    <rPh sb="3" eb="5">
      <t>タカシ</t>
    </rPh>
    <phoneticPr fontId="1"/>
  </si>
  <si>
    <t>養護実習Ⅱ</t>
    <rPh sb="0" eb="4">
      <t>ヨウゴジッシュウ</t>
    </rPh>
    <phoneticPr fontId="1"/>
  </si>
  <si>
    <t>教育関係・保育学関係</t>
    <rPh sb="0" eb="4">
      <t>キョウイクカンケイ</t>
    </rPh>
    <rPh sb="5" eb="8">
      <t>ホイクガク</t>
    </rPh>
    <rPh sb="8" eb="10">
      <t>カンケイ</t>
    </rPh>
    <phoneticPr fontId="1"/>
  </si>
  <si>
    <t>保健衛生学関係（看護学関係を除く）</t>
    <rPh sb="0" eb="2">
      <t>ホケン</t>
    </rPh>
    <rPh sb="2" eb="5">
      <t>エイセイガク</t>
    </rPh>
    <rPh sb="5" eb="7">
      <t>カンケイ</t>
    </rPh>
    <rPh sb="8" eb="13">
      <t>カンゴガクカンケイ</t>
    </rPh>
    <rPh sb="14" eb="15">
      <t>ノゾ</t>
    </rPh>
    <phoneticPr fontId="1"/>
  </si>
  <si>
    <t>保健衛生学関係（看護学関係）</t>
    <rPh sb="0" eb="7">
      <t>ホケンエイセイガクカンケイ</t>
    </rPh>
    <rPh sb="8" eb="13">
      <t>カンゴガクカンケイ</t>
    </rPh>
    <phoneticPr fontId="1"/>
  </si>
  <si>
    <t>17,841,48</t>
    <phoneticPr fontId="1"/>
  </si>
  <si>
    <t>25,297,30</t>
    <phoneticPr fontId="1"/>
  </si>
  <si>
    <t>校舎敷地、高知学園大学（必要面積5200㎥）と共用</t>
    <rPh sb="0" eb="2">
      <t>コウシャ</t>
    </rPh>
    <rPh sb="2" eb="4">
      <t>シキチ</t>
    </rPh>
    <rPh sb="5" eb="7">
      <t>コウチ</t>
    </rPh>
    <rPh sb="7" eb="9">
      <t>ガクエン</t>
    </rPh>
    <rPh sb="9" eb="11">
      <t>ダイガク</t>
    </rPh>
    <rPh sb="12" eb="14">
      <t>ヒツヨウ</t>
    </rPh>
    <rPh sb="14" eb="16">
      <t>メンセキ</t>
    </rPh>
    <rPh sb="23" eb="25">
      <t>キョウヨウ</t>
    </rPh>
    <phoneticPr fontId="1"/>
  </si>
  <si>
    <t>43,138,78</t>
    <phoneticPr fontId="1"/>
  </si>
  <si>
    <t>幼児保育学科</t>
    <rPh sb="0" eb="2">
      <t>ヨウジ</t>
    </rPh>
    <rPh sb="2" eb="4">
      <t>ホイク</t>
    </rPh>
    <rPh sb="4" eb="6">
      <t>ガッカ</t>
    </rPh>
    <phoneticPr fontId="1"/>
  </si>
  <si>
    <t>室</t>
    <phoneticPr fontId="5"/>
  </si>
  <si>
    <t>高知学園短期大学図書館</t>
    <rPh sb="0" eb="8">
      <t>コウチガクエンタンキダイガク</t>
    </rPh>
    <rPh sb="8" eb="11">
      <t>トショカン</t>
    </rPh>
    <phoneticPr fontId="1"/>
  </si>
  <si>
    <t>電子ジャーナルは大学と共同利用</t>
    <rPh sb="0" eb="2">
      <t>デンシ</t>
    </rPh>
    <rPh sb="8" eb="10">
      <t>ダイガク</t>
    </rPh>
    <rPh sb="11" eb="15">
      <t>キョウドウリヨウ</t>
    </rPh>
    <phoneticPr fontId="1"/>
  </si>
  <si>
    <t>高知学園短期大学図書館</t>
    <rPh sb="0" eb="11">
      <t>コウチガクエンタンキダイガクトショカン</t>
    </rPh>
    <phoneticPr fontId="5"/>
  </si>
  <si>
    <t>体育館は高知中・高等学校と共有</t>
    <rPh sb="0" eb="3">
      <t>タイイクカン</t>
    </rPh>
    <rPh sb="4" eb="7">
      <t>コウチチュウ</t>
    </rPh>
    <rPh sb="8" eb="12">
      <t>コウトウガッコウ</t>
    </rPh>
    <rPh sb="13" eb="15">
      <t>キョウユウ</t>
    </rPh>
    <phoneticPr fontId="1"/>
  </si>
  <si>
    <t>高知中高体育館</t>
    <rPh sb="0" eb="4">
      <t>コウチチュウコウ</t>
    </rPh>
    <rPh sb="4" eb="7">
      <t>タイイクカン</t>
    </rPh>
    <phoneticPr fontId="1"/>
  </si>
  <si>
    <t>3，543，00</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</si>
</sst>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Red]\-#,##0\ "/>
    <numFmt numFmtId="177" formatCode="0_);[Red]\(0\)"/>
    <numFmt numFmtId="178" formatCode="0.00_ "/>
    <numFmt numFmtId="179" formatCode="0.0%"/>
    <numFmt numFmtId="180" formatCode="yyyy&quot;年&quot;m&quot;月&quot;d&quot;日&quot;;@"/>
    <numFmt numFmtId="181" formatCode="#,##0;[Red]#,##0"/>
    <numFmt numFmtId="182" formatCode="0_ "/>
  </numFmts>
  <fonts count="47"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name val="ＭＳ Ｐゴシック"/>
      <family val="3"/>
      <charset val="128"/>
      <scheme val="minor"/>
    </font>
    <font>
      <sz val="9"/>
      <name val="ＭＳ Ｐゴシック"/>
      <family val="3"/>
      <charset val="128"/>
      <scheme val="minor"/>
    </font>
    <font>
      <sz val="6"/>
      <name val="ＭＳ Ｐゴシック"/>
      <family val="3"/>
      <charset val="128"/>
    </font>
    <font>
      <sz val="6"/>
      <name val="ＭＳ Ｐゴシック"/>
      <family val="3"/>
      <charset val="128"/>
      <scheme val="minor"/>
    </font>
    <font>
      <sz val="8"/>
      <name val="ＭＳ Ｐゴシック"/>
      <family val="3"/>
      <charset val="128"/>
      <scheme val="minor"/>
    </font>
    <font>
      <sz val="9"/>
      <name val="ＭＳ Ｐゴシック"/>
      <family val="3"/>
      <charset val="128"/>
    </font>
    <font>
      <sz val="10"/>
      <name val="ＭＳ 明朝"/>
      <family val="1"/>
      <charset val="128"/>
    </font>
    <font>
      <sz val="10"/>
      <name val="ＭＳ Ｐゴシック"/>
      <family val="3"/>
      <charset val="128"/>
    </font>
    <font>
      <sz val="10"/>
      <name val="ＭＳ Ｐゴシック"/>
      <family val="3"/>
      <charset val="128"/>
      <scheme val="minor"/>
    </font>
    <font>
      <sz val="6"/>
      <name val="ＭＳ Ｐ明朝"/>
      <family val="1"/>
      <charset val="128"/>
    </font>
    <font>
      <sz val="10.5"/>
      <name val="ＭＳ 明朝"/>
      <family val="1"/>
      <charset val="128"/>
    </font>
    <font>
      <sz val="11"/>
      <name val="ＭＳ Ｐゴシック"/>
      <family val="2"/>
      <charset val="128"/>
      <scheme val="minor"/>
    </font>
    <font>
      <sz val="11"/>
      <color theme="1"/>
      <name val="ＭＳ Ｐゴシック"/>
      <family val="2"/>
      <charset val="128"/>
      <scheme val="minor"/>
    </font>
    <font>
      <sz val="10.5"/>
      <name val="ＭＳ Ｐゴシック"/>
      <family val="3"/>
      <charset val="128"/>
    </font>
    <font>
      <sz val="12"/>
      <name val="ＭＳ Ｐゴシック"/>
      <family val="3"/>
      <charset val="128"/>
      <scheme val="minor"/>
    </font>
    <font>
      <sz val="16"/>
      <name val="ＭＳ Ｐゴシック"/>
      <family val="3"/>
      <charset val="128"/>
      <scheme val="minor"/>
    </font>
    <font>
      <b/>
      <sz val="11"/>
      <name val="ＭＳ Ｐゴシック"/>
      <family val="3"/>
      <charset val="128"/>
      <scheme val="minor"/>
    </font>
    <font>
      <sz val="8"/>
      <name val="ＭＳ Ｐゴシック"/>
      <family val="3"/>
      <charset val="128"/>
    </font>
    <font>
      <sz val="7"/>
      <name val="ＭＳ Ｐゴシック"/>
      <family val="3"/>
      <charset val="128"/>
      <scheme val="minor"/>
    </font>
    <font>
      <sz val="11"/>
      <name val="ＭＳ 明朝"/>
      <family val="1"/>
      <charset val="128"/>
    </font>
    <font>
      <sz val="16"/>
      <name val="ＭＳ ゴシック"/>
      <family val="3"/>
      <charset val="128"/>
    </font>
    <font>
      <strike/>
      <sz val="11"/>
      <name val="ＭＳ Ｐゴシック"/>
      <family val="3"/>
      <charset val="128"/>
      <scheme val="minor"/>
    </font>
    <font>
      <sz val="10.5"/>
      <name val="ＭＳ Ｐゴシック"/>
      <family val="3"/>
      <charset val="128"/>
      <scheme val="minor"/>
    </font>
    <font>
      <sz val="11"/>
      <name val="ＭＳ Ｐゴシック"/>
      <family val="3"/>
      <charset val="128"/>
      <scheme val="major"/>
    </font>
    <font>
      <sz val="14"/>
      <name val="ＭＳ Ｐゴシック"/>
      <family val="3"/>
      <charset val="128"/>
      <scheme val="minor"/>
    </font>
    <font>
      <sz val="6.5"/>
      <name val="ＭＳ Ｐゴシック"/>
      <family val="3"/>
      <charset val="128"/>
      <scheme val="minor"/>
    </font>
    <font>
      <sz val="6"/>
      <name val="ＭＳ Ｐゴシック"/>
      <family val="2"/>
      <charset val="128"/>
    </font>
    <font>
      <sz val="12"/>
      <name val="ＭＳ Ｐゴシック"/>
      <family val="3"/>
      <charset val="128"/>
    </font>
    <font>
      <u/>
      <sz val="11"/>
      <name val="ＭＳ Ｐゴシック"/>
      <family val="3"/>
      <charset val="128"/>
      <scheme val="minor"/>
    </font>
    <font>
      <u/>
      <sz val="11"/>
      <name val="ＭＳ Ｐゴシック"/>
      <family val="3"/>
      <charset val="128"/>
    </font>
    <font>
      <vertAlign val="superscript"/>
      <sz val="12"/>
      <name val="ＭＳ Ｐゴシック"/>
      <family val="3"/>
      <charset val="128"/>
      <scheme val="minor"/>
    </font>
    <font>
      <sz val="8"/>
      <color theme="1"/>
      <name val="ＭＳ Ｐゴシック"/>
      <family val="3"/>
      <charset val="128"/>
    </font>
    <font>
      <sz val="8"/>
      <color theme="1"/>
      <name val="ＭＳ Ｐゴシック"/>
      <family val="3"/>
      <charset val="128"/>
      <scheme val="minor"/>
    </font>
    <font>
      <sz val="5.5"/>
      <name val="ＭＳ Ｐゴシック"/>
      <family val="3"/>
      <charset val="128"/>
      <scheme val="minor"/>
    </font>
    <font>
      <sz val="6"/>
      <color theme="1"/>
      <name val="ＭＳ Ｐゴシック"/>
      <family val="3"/>
      <charset val="128"/>
      <scheme val="minor"/>
    </font>
    <font>
      <sz val="10"/>
      <color rgb="FFFF0000"/>
      <name val="ＭＳ 明朝"/>
      <family val="1"/>
      <charset val="128"/>
    </font>
    <font>
      <sz val="10"/>
      <color theme="1"/>
      <name val="ＭＳ 明朝"/>
      <family val="1"/>
      <charset val="128"/>
    </font>
    <font>
      <sz val="11"/>
      <color theme="1"/>
      <name val="ＭＳ Ｐゴシック"/>
      <family val="3"/>
      <charset val="128"/>
    </font>
    <font>
      <strike/>
      <sz val="11"/>
      <color theme="1"/>
      <name val="ＭＳ 明朝"/>
      <family val="1"/>
      <charset val="128"/>
    </font>
    <font>
      <sz val="10"/>
      <color theme="1"/>
      <name val="ＭＳ Ｐ明朝"/>
      <family val="1"/>
      <charset val="128"/>
    </font>
    <font>
      <sz val="6"/>
      <name val="ＭＳ ゴシック"/>
      <family val="2"/>
      <charset val="128"/>
    </font>
    <font>
      <sz val="5"/>
      <name val="ＭＳ Ｐゴシック"/>
      <family val="3"/>
      <charset val="128"/>
      <scheme val="minor"/>
    </font>
    <font>
      <sz val="9"/>
      <color theme="1"/>
      <name val="ＭＳ Ｐゴシック"/>
      <family val="3"/>
      <charset val="128"/>
    </font>
    <font>
      <sz val="9"/>
      <color rgb="FFFF0000"/>
      <name val="ＭＳ Ｐゴシック"/>
      <family val="3"/>
      <charset val="128"/>
    </font>
  </fonts>
  <fills count="16">
    <fill>
      <patternFill patternType="none"/>
    </fill>
    <fill>
      <patternFill patternType="gray125"/>
    </fill>
    <fill>
      <patternFill patternType="solid">
        <fgColor theme="0" tint="-0.24994659260841701"/>
        <bgColor indexed="64"/>
      </patternFill>
    </fill>
    <fill>
      <patternFill patternType="solid">
        <fgColor indexed="9"/>
        <bgColor indexed="64"/>
      </patternFill>
    </fill>
    <fill>
      <patternFill patternType="solid">
        <fgColor theme="0"/>
        <bgColor indexed="64"/>
      </patternFill>
    </fill>
    <fill>
      <patternFill patternType="solid">
        <fgColor theme="2" tint="-9.9948118533890809E-2"/>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8" tint="0.59999389629810485"/>
        <bgColor indexed="64"/>
      </patternFill>
    </fill>
    <fill>
      <patternFill patternType="solid">
        <fgColor rgb="FF00E668"/>
        <bgColor indexed="64"/>
      </patternFill>
    </fill>
    <fill>
      <patternFill patternType="solid">
        <fgColor rgb="FFFFC000"/>
        <bgColor indexed="64"/>
      </patternFill>
    </fill>
    <fill>
      <patternFill patternType="solid">
        <fgColor theme="9" tint="0.59999389629810485"/>
        <bgColor indexed="64"/>
      </patternFill>
    </fill>
  </fills>
  <borders count="130">
    <border>
      <left/>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right style="medium">
        <color indexed="64"/>
      </right>
      <top/>
      <bottom/>
      <diagonal/>
    </border>
    <border>
      <left/>
      <right style="thin">
        <color indexed="64"/>
      </right>
      <top/>
      <bottom/>
      <diagonal/>
    </border>
    <border>
      <left/>
      <right/>
      <top/>
      <bottom style="medium">
        <color indexed="64"/>
      </bottom>
      <diagonal/>
    </border>
    <border>
      <left style="double">
        <color indexed="64"/>
      </left>
      <right/>
      <top style="thin">
        <color indexed="64"/>
      </top>
      <bottom/>
      <diagonal/>
    </border>
    <border>
      <left style="double">
        <color indexed="64"/>
      </left>
      <right/>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double">
        <color indexed="64"/>
      </left>
      <right/>
      <top style="thin">
        <color indexed="64"/>
      </top>
      <bottom style="thin">
        <color indexed="64"/>
      </bottom>
      <diagonal/>
    </border>
    <border>
      <left style="hair">
        <color indexed="64"/>
      </left>
      <right/>
      <top style="thin">
        <color indexed="64"/>
      </top>
      <bottom style="thin">
        <color indexed="64"/>
      </bottom>
      <diagonal/>
    </border>
    <border>
      <left/>
      <right style="double">
        <color indexed="64"/>
      </right>
      <top style="thin">
        <color indexed="64"/>
      </top>
      <bottom/>
      <diagonal/>
    </border>
    <border>
      <left/>
      <right style="double">
        <color indexed="64"/>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double">
        <color indexed="64"/>
      </bottom>
      <diagonal/>
    </border>
    <border>
      <left/>
      <right style="thin">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diagonal/>
    </border>
    <border>
      <left/>
      <right style="thin">
        <color indexed="64"/>
      </right>
      <top style="double">
        <color indexed="64"/>
      </top>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diagonalUp="1">
      <left/>
      <right style="thin">
        <color indexed="64"/>
      </right>
      <top style="double">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bottom/>
      <diagonal style="thin">
        <color indexed="64"/>
      </diagonal>
    </border>
    <border diagonalUp="1">
      <left/>
      <right style="thin">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style="hair">
        <color indexed="64"/>
      </top>
      <bottom style="hair">
        <color indexed="64"/>
      </bottom>
      <diagonal/>
    </border>
    <border>
      <left/>
      <right style="double">
        <color indexed="64"/>
      </right>
      <top style="hair">
        <color indexed="64"/>
      </top>
      <bottom style="hair">
        <color indexed="64"/>
      </bottom>
      <diagonal/>
    </border>
    <border>
      <left style="double">
        <color indexed="64"/>
      </left>
      <right/>
      <top/>
      <bottom/>
      <diagonal/>
    </border>
    <border>
      <left style="hair">
        <color indexed="64"/>
      </left>
      <right style="hair">
        <color indexed="64"/>
      </right>
      <top style="hair">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double">
        <color indexed="64"/>
      </right>
      <top/>
      <bottom style="thin">
        <color indexed="64"/>
      </bottom>
      <diagonal/>
    </border>
    <border>
      <left style="hair">
        <color indexed="64"/>
      </left>
      <right style="hair">
        <color indexed="64"/>
      </right>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ouble">
        <color indexed="64"/>
      </right>
      <top style="hair">
        <color indexed="64"/>
      </top>
      <bottom style="thin">
        <color indexed="64"/>
      </bottom>
      <diagonal/>
    </border>
    <border>
      <left/>
      <right/>
      <top style="thin">
        <color indexed="64"/>
      </top>
      <bottom style="hair">
        <color indexed="64"/>
      </bottom>
      <diagonal/>
    </border>
    <border>
      <left/>
      <right/>
      <top/>
      <bottom style="hair">
        <color indexed="64"/>
      </bottom>
      <diagonal/>
    </border>
    <border>
      <left/>
      <right style="double">
        <color indexed="64"/>
      </right>
      <top/>
      <bottom style="hair">
        <color indexed="64"/>
      </bottom>
      <diagonal/>
    </border>
    <border>
      <left/>
      <right style="thin">
        <color indexed="64"/>
      </right>
      <top style="hair">
        <color indexed="64"/>
      </top>
      <bottom/>
      <diagonal/>
    </border>
    <border>
      <left style="hair">
        <color theme="1"/>
      </left>
      <right/>
      <top style="thin">
        <color indexed="64"/>
      </top>
      <bottom style="thin">
        <color indexed="64"/>
      </bottom>
      <diagonal/>
    </border>
    <border>
      <left style="hair">
        <color indexed="64"/>
      </left>
      <right/>
      <top style="thin">
        <color indexed="64"/>
      </top>
      <bottom/>
      <diagonal/>
    </border>
    <border>
      <left style="hair">
        <color indexed="64"/>
      </left>
      <right/>
      <top/>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left/>
      <right style="hair">
        <color theme="1"/>
      </right>
      <top style="thin">
        <color indexed="64"/>
      </top>
      <bottom style="thin">
        <color indexed="64"/>
      </bottom>
      <diagonal/>
    </border>
    <border>
      <left/>
      <right style="hair">
        <color theme="1"/>
      </right>
      <top style="thin">
        <color indexed="64"/>
      </top>
      <bottom/>
      <diagonal/>
    </border>
    <border>
      <left/>
      <right style="hair">
        <color theme="1"/>
      </right>
      <top/>
      <bottom/>
      <diagonal/>
    </border>
    <border diagonalUp="1">
      <left/>
      <right style="hair">
        <color theme="1"/>
      </right>
      <top style="thin">
        <color indexed="64"/>
      </top>
      <bottom/>
      <diagonal style="hair">
        <color indexed="64"/>
      </diagonal>
    </border>
    <border diagonalUp="1">
      <left/>
      <right style="hair">
        <color theme="1"/>
      </right>
      <top/>
      <bottom style="thin">
        <color indexed="64"/>
      </bottom>
      <diagonal style="hair">
        <color indexed="64"/>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double">
        <color indexed="64"/>
      </top>
      <bottom/>
      <diagonal/>
    </border>
    <border>
      <left/>
      <right style="medium">
        <color indexed="64"/>
      </right>
      <top style="double">
        <color indexed="64"/>
      </top>
      <bottom/>
      <diagonal/>
    </border>
    <border>
      <left style="thin">
        <color indexed="64"/>
      </left>
      <right/>
      <top/>
      <bottom style="medium">
        <color indexed="64"/>
      </bottom>
      <diagonal/>
    </border>
    <border diagonalUp="1">
      <left style="thin">
        <color indexed="64"/>
      </left>
      <right style="thin">
        <color indexed="64"/>
      </right>
      <top style="medium">
        <color indexed="64"/>
      </top>
      <bottom style="thin">
        <color indexed="64"/>
      </bottom>
      <diagonal style="hair">
        <color indexed="64"/>
      </diagonal>
    </border>
    <border diagonalUp="1">
      <left/>
      <right style="medium">
        <color indexed="64"/>
      </right>
      <top style="medium">
        <color indexed="64"/>
      </top>
      <bottom style="thin">
        <color indexed="64"/>
      </bottom>
      <diagonal style="hair">
        <color indexed="64"/>
      </diagonal>
    </border>
    <border diagonalUp="1">
      <left style="thin">
        <color indexed="64"/>
      </left>
      <right style="thin">
        <color indexed="64"/>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style="thin">
        <color indexed="64"/>
      </left>
      <right style="thin">
        <color indexed="64"/>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style="thin">
        <color indexed="64"/>
      </right>
      <top style="double">
        <color indexed="64"/>
      </top>
      <bottom style="thin">
        <color indexed="64"/>
      </bottom>
      <diagonal style="hair">
        <color indexed="64"/>
      </diagonal>
    </border>
  </borders>
  <cellStyleXfs count="6">
    <xf numFmtId="0" fontId="0" fillId="0" borderId="0">
      <alignment vertical="center"/>
    </xf>
    <xf numFmtId="0" fontId="2" fillId="0" borderId="0">
      <alignment vertical="center"/>
    </xf>
    <xf numFmtId="0" fontId="2" fillId="0" borderId="0"/>
    <xf numFmtId="9" fontId="2" fillId="0" borderId="0" applyFont="0" applyFill="0" applyBorder="0" applyAlignment="0" applyProtection="0">
      <alignment vertical="center"/>
    </xf>
    <xf numFmtId="9" fontId="15" fillId="0" borderId="0" applyFont="0" applyFill="0" applyBorder="0" applyAlignment="0" applyProtection="0">
      <alignment vertical="center"/>
    </xf>
    <xf numFmtId="0" fontId="2" fillId="0" borderId="0">
      <alignment vertical="center"/>
    </xf>
  </cellStyleXfs>
  <cellXfs count="1082">
    <xf numFmtId="0" fontId="0" fillId="0" borderId="0" xfId="0">
      <alignment vertical="center"/>
    </xf>
    <xf numFmtId="0" fontId="2" fillId="3" borderId="0" xfId="1" applyFill="1">
      <alignment vertical="center"/>
    </xf>
    <xf numFmtId="0" fontId="8" fillId="3" borderId="0" xfId="1" applyFont="1" applyFill="1">
      <alignment vertical="center"/>
    </xf>
    <xf numFmtId="0" fontId="3" fillId="4" borderId="17" xfId="1" applyFont="1" applyFill="1" applyBorder="1" applyAlignment="1">
      <alignment horizontal="center" vertical="center"/>
    </xf>
    <xf numFmtId="0" fontId="3" fillId="4" borderId="20" xfId="1" applyFont="1" applyFill="1" applyBorder="1" applyAlignment="1">
      <alignment horizontal="center" vertical="center"/>
    </xf>
    <xf numFmtId="0" fontId="3" fillId="0" borderId="0" xfId="1" applyFont="1">
      <alignment vertical="center"/>
    </xf>
    <xf numFmtId="0" fontId="11" fillId="5" borderId="47" xfId="1" applyFont="1" applyFill="1" applyBorder="1" applyAlignment="1">
      <alignment horizontal="center" vertical="center" wrapText="1"/>
    </xf>
    <xf numFmtId="176" fontId="13" fillId="0" borderId="0" xfId="1" applyNumberFormat="1" applyFont="1">
      <alignment vertical="center"/>
    </xf>
    <xf numFmtId="177" fontId="3" fillId="0" borderId="7" xfId="1" applyNumberFormat="1" applyFont="1" applyBorder="1">
      <alignment vertical="center"/>
    </xf>
    <xf numFmtId="177" fontId="3" fillId="5" borderId="25" xfId="1" applyNumberFormat="1" applyFont="1" applyFill="1" applyBorder="1">
      <alignment vertical="center"/>
    </xf>
    <xf numFmtId="0" fontId="9" fillId="0" borderId="0" xfId="1" applyFont="1" applyAlignment="1">
      <alignment horizontal="center" vertical="center"/>
    </xf>
    <xf numFmtId="177" fontId="3" fillId="5" borderId="0" xfId="1" applyNumberFormat="1" applyFont="1" applyFill="1">
      <alignment vertical="center"/>
    </xf>
    <xf numFmtId="177" fontId="3" fillId="5" borderId="18" xfId="1" applyNumberFormat="1" applyFont="1" applyFill="1" applyBorder="1">
      <alignment vertical="center"/>
    </xf>
    <xf numFmtId="0" fontId="11" fillId="7" borderId="45" xfId="1" applyFont="1" applyFill="1" applyBorder="1" applyAlignment="1">
      <alignment horizontal="center" vertical="center" wrapText="1"/>
    </xf>
    <xf numFmtId="0" fontId="11" fillId="7" borderId="0" xfId="1" applyFont="1" applyFill="1" applyAlignment="1">
      <alignment horizontal="center" vertical="center" wrapText="1"/>
    </xf>
    <xf numFmtId="177" fontId="3" fillId="7" borderId="7" xfId="1" applyNumberFormat="1" applyFont="1" applyFill="1" applyBorder="1">
      <alignment vertical="center"/>
    </xf>
    <xf numFmtId="177" fontId="3" fillId="7" borderId="0" xfId="1" applyNumberFormat="1" applyFont="1" applyFill="1">
      <alignment vertical="center"/>
    </xf>
    <xf numFmtId="0" fontId="3" fillId="7" borderId="17" xfId="1" applyFont="1" applyFill="1" applyBorder="1">
      <alignment vertical="center"/>
    </xf>
    <xf numFmtId="0" fontId="3" fillId="7" borderId="28" xfId="1" applyFont="1" applyFill="1" applyBorder="1">
      <alignment vertical="center"/>
    </xf>
    <xf numFmtId="177" fontId="3" fillId="5" borderId="7" xfId="1" applyNumberFormat="1" applyFont="1" applyFill="1" applyBorder="1">
      <alignment vertical="center"/>
    </xf>
    <xf numFmtId="177" fontId="3" fillId="5" borderId="55" xfId="1" applyNumberFormat="1" applyFont="1" applyFill="1" applyBorder="1">
      <alignment vertical="center"/>
    </xf>
    <xf numFmtId="0" fontId="3" fillId="0" borderId="61" xfId="1" applyFont="1" applyBorder="1">
      <alignment vertical="center"/>
    </xf>
    <xf numFmtId="0" fontId="3" fillId="0" borderId="62" xfId="1" applyFont="1" applyBorder="1">
      <alignment vertical="center"/>
    </xf>
    <xf numFmtId="0" fontId="3" fillId="0" borderId="7" xfId="1" applyFont="1" applyBorder="1">
      <alignment vertical="center"/>
    </xf>
    <xf numFmtId="0" fontId="3" fillId="0" borderId="63" xfId="1" applyFont="1" applyBorder="1">
      <alignment vertical="center"/>
    </xf>
    <xf numFmtId="0" fontId="3" fillId="0" borderId="64" xfId="1" applyFont="1" applyBorder="1">
      <alignment vertical="center"/>
    </xf>
    <xf numFmtId="0" fontId="3" fillId="0" borderId="14" xfId="1" applyFont="1" applyBorder="1">
      <alignment vertical="center"/>
    </xf>
    <xf numFmtId="0" fontId="3" fillId="0" borderId="65" xfId="1" applyFont="1" applyBorder="1">
      <alignment vertical="center"/>
    </xf>
    <xf numFmtId="0" fontId="0" fillId="0" borderId="0" xfId="0" applyAlignment="1">
      <alignment horizontal="center" vertical="center"/>
    </xf>
    <xf numFmtId="176" fontId="9" fillId="0" borderId="0" xfId="1" applyNumberFormat="1" applyFont="1">
      <alignment vertical="center"/>
    </xf>
    <xf numFmtId="9" fontId="3" fillId="6" borderId="22" xfId="4" applyFont="1" applyFill="1" applyBorder="1" applyAlignment="1">
      <alignment vertical="center"/>
    </xf>
    <xf numFmtId="176" fontId="11" fillId="4" borderId="7" xfId="1" applyNumberFormat="1" applyFont="1" applyFill="1" applyBorder="1" applyAlignment="1">
      <alignment horizontal="center" vertical="center" shrinkToFit="1"/>
    </xf>
    <xf numFmtId="176" fontId="11" fillId="6" borderId="7" xfId="1" applyNumberFormat="1" applyFont="1" applyFill="1" applyBorder="1" applyAlignment="1">
      <alignment horizontal="center" vertical="center" shrinkToFit="1"/>
    </xf>
    <xf numFmtId="176" fontId="11" fillId="4" borderId="14" xfId="1" applyNumberFormat="1" applyFont="1" applyFill="1" applyBorder="1" applyAlignment="1">
      <alignment horizontal="center" vertical="center" shrinkToFit="1"/>
    </xf>
    <xf numFmtId="0" fontId="16" fillId="0" borderId="69" xfId="0" applyFont="1" applyBorder="1" applyAlignment="1">
      <alignment horizontal="justify" vertical="center" wrapText="1"/>
    </xf>
    <xf numFmtId="0" fontId="2" fillId="0" borderId="66" xfId="0" applyFont="1" applyBorder="1" applyAlignment="1">
      <alignment horizontal="center" vertical="center"/>
    </xf>
    <xf numFmtId="0" fontId="2" fillId="0" borderId="0" xfId="0" applyFont="1">
      <alignment vertical="center"/>
    </xf>
    <xf numFmtId="0" fontId="3" fillId="0" borderId="0" xfId="0" applyFont="1">
      <alignment vertical="center"/>
    </xf>
    <xf numFmtId="0" fontId="2" fillId="0" borderId="21" xfId="0" applyFont="1" applyBorder="1">
      <alignment vertical="center"/>
    </xf>
    <xf numFmtId="0" fontId="2" fillId="0" borderId="7" xfId="0" applyFont="1" applyBorder="1">
      <alignment vertical="center"/>
    </xf>
    <xf numFmtId="0" fontId="2" fillId="0" borderId="14" xfId="0" applyFont="1" applyBorder="1">
      <alignment vertical="center"/>
    </xf>
    <xf numFmtId="0" fontId="3" fillId="0" borderId="7" xfId="0" applyFont="1" applyBorder="1">
      <alignment vertical="center"/>
    </xf>
    <xf numFmtId="0" fontId="3" fillId="0" borderId="8" xfId="0" applyFont="1" applyBorder="1">
      <alignment vertical="center"/>
    </xf>
    <xf numFmtId="0" fontId="3" fillId="0" borderId="15" xfId="0" applyFont="1" applyBorder="1">
      <alignment vertical="center"/>
    </xf>
    <xf numFmtId="0" fontId="3" fillId="0" borderId="0" xfId="0" applyFont="1" applyAlignment="1">
      <alignment horizontal="left" vertical="center" wrapText="1"/>
    </xf>
    <xf numFmtId="0" fontId="9" fillId="3" borderId="0" xfId="1" applyFont="1" applyFill="1">
      <alignment vertical="center"/>
    </xf>
    <xf numFmtId="0" fontId="9" fillId="0" borderId="0" xfId="2" applyFont="1" applyAlignment="1">
      <alignment horizontal="left" vertical="center"/>
    </xf>
    <xf numFmtId="0" fontId="17" fillId="3" borderId="0" xfId="1" applyFont="1" applyFill="1">
      <alignment vertical="center"/>
    </xf>
    <xf numFmtId="0" fontId="11" fillId="0" borderId="0" xfId="0" applyFont="1">
      <alignment vertical="center"/>
    </xf>
    <xf numFmtId="0" fontId="2" fillId="0" borderId="70" xfId="0" applyFont="1" applyBorder="1">
      <alignment vertical="center"/>
    </xf>
    <xf numFmtId="0" fontId="2" fillId="0" borderId="8" xfId="0" applyFont="1" applyBorder="1">
      <alignment vertical="center"/>
    </xf>
    <xf numFmtId="0" fontId="2" fillId="0" borderId="15" xfId="0" applyFont="1" applyBorder="1">
      <alignment vertical="center"/>
    </xf>
    <xf numFmtId="0" fontId="9" fillId="0" borderId="0" xfId="1" applyFont="1">
      <alignment vertical="center"/>
    </xf>
    <xf numFmtId="176" fontId="11" fillId="0" borderId="2" xfId="1" applyNumberFormat="1" applyFont="1" applyBorder="1" applyAlignment="1">
      <alignment horizontal="center" vertical="center" wrapText="1"/>
    </xf>
    <xf numFmtId="176" fontId="11" fillId="0" borderId="3" xfId="1" applyNumberFormat="1" applyFont="1" applyBorder="1" applyAlignment="1">
      <alignment horizontal="center" vertical="center" wrapText="1"/>
    </xf>
    <xf numFmtId="0" fontId="14" fillId="0" borderId="0" xfId="0" applyFont="1">
      <alignment vertical="center"/>
    </xf>
    <xf numFmtId="0" fontId="17" fillId="0" borderId="0" xfId="0" applyFont="1">
      <alignment vertical="center"/>
    </xf>
    <xf numFmtId="0" fontId="2" fillId="0" borderId="50" xfId="0" applyFont="1" applyBorder="1">
      <alignment vertical="center"/>
    </xf>
    <xf numFmtId="0" fontId="2" fillId="0" borderId="23" xfId="0" applyFont="1" applyBorder="1">
      <alignment vertical="center"/>
    </xf>
    <xf numFmtId="0" fontId="10" fillId="0" borderId="0" xfId="0" applyFont="1">
      <alignment vertical="center"/>
    </xf>
    <xf numFmtId="0" fontId="3" fillId="0" borderId="0" xfId="0" applyFont="1" applyAlignment="1">
      <alignment horizontal="right"/>
    </xf>
    <xf numFmtId="0" fontId="3" fillId="0" borderId="22" xfId="0" applyFont="1" applyBorder="1" applyAlignment="1">
      <alignment horizontal="center" vertical="center" wrapText="1"/>
    </xf>
    <xf numFmtId="179" fontId="3" fillId="8" borderId="7" xfId="0" applyNumberFormat="1" applyFont="1" applyFill="1" applyBorder="1" applyAlignment="1">
      <alignment horizontal="right" vertical="center"/>
    </xf>
    <xf numFmtId="0" fontId="3" fillId="0" borderId="22" xfId="0" applyFont="1" applyBorder="1">
      <alignment vertical="center"/>
    </xf>
    <xf numFmtId="0" fontId="16" fillId="0" borderId="5" xfId="0" applyFont="1" applyBorder="1" applyAlignment="1">
      <alignment horizontal="left" vertical="center" wrapText="1"/>
    </xf>
    <xf numFmtId="0" fontId="3" fillId="0" borderId="0" xfId="0" applyFont="1" applyAlignment="1">
      <alignment horizontal="right" vertical="center"/>
    </xf>
    <xf numFmtId="0" fontId="3" fillId="0" borderId="7" xfId="0" applyFont="1" applyBorder="1" applyAlignment="1">
      <alignment horizontal="center" vertical="center" wrapText="1"/>
    </xf>
    <xf numFmtId="0" fontId="3" fillId="0" borderId="7" xfId="0" applyFont="1" applyBorder="1" applyAlignment="1">
      <alignment horizontal="center" vertical="center"/>
    </xf>
    <xf numFmtId="0" fontId="17" fillId="0" borderId="18" xfId="0" applyFont="1" applyBorder="1">
      <alignment vertical="center"/>
    </xf>
    <xf numFmtId="0" fontId="17" fillId="0" borderId="0" xfId="0" applyFont="1" applyAlignment="1">
      <alignment horizontal="left" vertical="center"/>
    </xf>
    <xf numFmtId="0" fontId="3" fillId="0" borderId="22" xfId="0" applyFont="1" applyBorder="1" applyAlignment="1">
      <alignment horizontal="center" vertical="center"/>
    </xf>
    <xf numFmtId="0" fontId="3" fillId="0" borderId="19" xfId="0" applyFont="1" applyBorder="1">
      <alignment vertical="center"/>
    </xf>
    <xf numFmtId="0" fontId="3" fillId="0" borderId="18" xfId="0" applyFont="1" applyBorder="1">
      <alignment vertical="center"/>
    </xf>
    <xf numFmtId="0" fontId="3" fillId="0" borderId="21" xfId="0" applyFont="1" applyBorder="1">
      <alignment vertical="center"/>
    </xf>
    <xf numFmtId="0" fontId="3" fillId="0" borderId="27" xfId="0" applyFont="1" applyBorder="1">
      <alignment vertical="center"/>
    </xf>
    <xf numFmtId="0" fontId="3" fillId="0" borderId="25" xfId="0" applyFont="1" applyBorder="1">
      <alignment vertical="center"/>
    </xf>
    <xf numFmtId="0" fontId="3" fillId="0" borderId="18" xfId="0" applyFont="1" applyBorder="1" applyAlignment="1">
      <alignment horizontal="center" vertical="center" wrapText="1"/>
    </xf>
    <xf numFmtId="0" fontId="3" fillId="0" borderId="16" xfId="0" applyFont="1" applyBorder="1">
      <alignment vertical="center"/>
    </xf>
    <xf numFmtId="0" fontId="3" fillId="0" borderId="20" xfId="0" applyFont="1" applyBorder="1">
      <alignment vertical="center"/>
    </xf>
    <xf numFmtId="0" fontId="3" fillId="0" borderId="6" xfId="0" applyFont="1" applyBorder="1">
      <alignment vertical="center"/>
    </xf>
    <xf numFmtId="0" fontId="3" fillId="0" borderId="16" xfId="1" applyFont="1" applyBorder="1" applyAlignment="1">
      <alignment horizontal="left" vertical="center"/>
    </xf>
    <xf numFmtId="0" fontId="3" fillId="4" borderId="25" xfId="1" applyFont="1" applyFill="1" applyBorder="1" applyAlignment="1">
      <alignment horizontal="left" vertical="center"/>
    </xf>
    <xf numFmtId="0" fontId="4" fillId="0" borderId="20" xfId="1" applyFont="1" applyBorder="1">
      <alignment vertical="center"/>
    </xf>
    <xf numFmtId="0" fontId="4" fillId="0" borderId="18" xfId="1" applyFont="1" applyBorder="1">
      <alignment vertical="center"/>
    </xf>
    <xf numFmtId="0" fontId="3" fillId="0" borderId="20" xfId="1" applyFont="1" applyBorder="1" applyAlignment="1">
      <alignment horizontal="right" vertical="center"/>
    </xf>
    <xf numFmtId="0" fontId="3" fillId="0" borderId="18" xfId="1" applyFont="1" applyBorder="1" applyAlignment="1">
      <alignment horizontal="right" vertical="center"/>
    </xf>
    <xf numFmtId="0" fontId="4" fillId="0" borderId="0" xfId="1" applyFont="1" applyAlignment="1">
      <alignment horizontal="center" vertical="center"/>
    </xf>
    <xf numFmtId="0" fontId="3" fillId="0" borderId="25" xfId="1" applyFont="1" applyBorder="1">
      <alignment vertical="center"/>
    </xf>
    <xf numFmtId="0" fontId="3" fillId="0" borderId="18" xfId="1" applyFont="1" applyBorder="1">
      <alignment vertical="center"/>
    </xf>
    <xf numFmtId="0" fontId="4" fillId="0" borderId="0" xfId="1" applyFont="1" applyAlignment="1">
      <alignment horizontal="left" vertical="top" shrinkToFit="1"/>
    </xf>
    <xf numFmtId="0" fontId="7" fillId="4" borderId="0" xfId="1" applyFont="1" applyFill="1">
      <alignment vertical="center"/>
    </xf>
    <xf numFmtId="0" fontId="7" fillId="4" borderId="77" xfId="1" applyFont="1" applyFill="1" applyBorder="1">
      <alignment vertical="center"/>
    </xf>
    <xf numFmtId="0" fontId="7" fillId="4" borderId="79" xfId="1" applyFont="1" applyFill="1" applyBorder="1">
      <alignment vertical="center"/>
    </xf>
    <xf numFmtId="0" fontId="7" fillId="4" borderId="80" xfId="1" applyFont="1" applyFill="1" applyBorder="1">
      <alignment vertical="center"/>
    </xf>
    <xf numFmtId="0" fontId="4" fillId="0" borderId="27" xfId="1" applyFont="1" applyBorder="1" applyAlignment="1">
      <alignment horizontal="right"/>
    </xf>
    <xf numFmtId="0" fontId="4" fillId="0" borderId="25" xfId="1" applyFont="1" applyBorder="1" applyAlignment="1">
      <alignment horizontal="right"/>
    </xf>
    <xf numFmtId="0" fontId="8" fillId="0" borderId="16" xfId="1" applyFont="1" applyBorder="1" applyAlignment="1"/>
    <xf numFmtId="0" fontId="8" fillId="0" borderId="39" xfId="1" applyFont="1" applyBorder="1" applyAlignment="1"/>
    <xf numFmtId="0" fontId="8" fillId="0" borderId="38" xfId="1" applyFont="1" applyBorder="1" applyAlignment="1"/>
    <xf numFmtId="0" fontId="4" fillId="0" borderId="89" xfId="1" applyFont="1" applyBorder="1" applyAlignment="1">
      <alignment horizontal="right"/>
    </xf>
    <xf numFmtId="0" fontId="4" fillId="0" borderId="39" xfId="1" applyFont="1" applyBorder="1" applyAlignment="1"/>
    <xf numFmtId="0" fontId="4" fillId="0" borderId="9" xfId="1" applyFont="1" applyBorder="1" applyAlignment="1">
      <alignment horizontal="right"/>
    </xf>
    <xf numFmtId="0" fontId="4" fillId="4" borderId="22" xfId="1" applyFont="1" applyFill="1" applyBorder="1" applyAlignment="1">
      <alignment horizontal="right"/>
    </xf>
    <xf numFmtId="0" fontId="4" fillId="4" borderId="10" xfId="1" applyFont="1" applyFill="1" applyBorder="1" applyAlignment="1">
      <alignment horizontal="right" vertical="center"/>
    </xf>
    <xf numFmtId="0" fontId="4" fillId="0" borderId="0" xfId="1" applyFont="1" applyAlignment="1">
      <alignment vertical="top" wrapText="1"/>
    </xf>
    <xf numFmtId="0" fontId="4" fillId="4" borderId="24" xfId="1" applyFont="1" applyFill="1" applyBorder="1" applyAlignment="1">
      <alignment horizontal="right" vertical="center"/>
    </xf>
    <xf numFmtId="0" fontId="8" fillId="0" borderId="25" xfId="1" applyFont="1" applyBorder="1" applyAlignment="1"/>
    <xf numFmtId="0" fontId="8" fillId="0" borderId="89" xfId="1" applyFont="1" applyBorder="1" applyAlignment="1"/>
    <xf numFmtId="0" fontId="4" fillId="0" borderId="89" xfId="1" applyFont="1" applyBorder="1" applyAlignment="1"/>
    <xf numFmtId="0" fontId="4" fillId="0" borderId="16" xfId="1" applyFont="1" applyBorder="1" applyAlignment="1"/>
    <xf numFmtId="0" fontId="4" fillId="9" borderId="27" xfId="1" applyFont="1" applyFill="1" applyBorder="1" applyAlignment="1">
      <alignment horizontal="right"/>
    </xf>
    <xf numFmtId="0" fontId="4" fillId="9" borderId="25" xfId="1" applyFont="1" applyFill="1" applyBorder="1" applyAlignment="1">
      <alignment horizontal="right"/>
    </xf>
    <xf numFmtId="0" fontId="4" fillId="9" borderId="89" xfId="1" applyFont="1" applyFill="1" applyBorder="1" applyAlignment="1">
      <alignment horizontal="right"/>
    </xf>
    <xf numFmtId="0" fontId="4" fillId="9" borderId="22" xfId="1" applyFont="1" applyFill="1" applyBorder="1" applyAlignment="1">
      <alignment horizontal="right"/>
    </xf>
    <xf numFmtId="0" fontId="4" fillId="9" borderId="9" xfId="1" applyFont="1" applyFill="1" applyBorder="1" applyAlignment="1">
      <alignment horizontal="right"/>
    </xf>
    <xf numFmtId="0" fontId="8" fillId="9" borderId="22" xfId="1" applyFont="1" applyFill="1" applyBorder="1" applyAlignment="1">
      <alignment horizontal="right"/>
    </xf>
    <xf numFmtId="0" fontId="4" fillId="4" borderId="24" xfId="1" applyFont="1" applyFill="1" applyBorder="1">
      <alignment vertical="center"/>
    </xf>
    <xf numFmtId="0" fontId="4" fillId="0" borderId="39" xfId="1" applyFont="1" applyBorder="1" applyAlignment="1">
      <alignment horizontal="right"/>
    </xf>
    <xf numFmtId="0" fontId="8" fillId="0" borderId="24" xfId="1" applyFont="1" applyBorder="1">
      <alignment vertical="center"/>
    </xf>
    <xf numFmtId="0" fontId="8" fillId="0" borderId="0" xfId="1" applyFont="1">
      <alignment vertical="center"/>
    </xf>
    <xf numFmtId="0" fontId="8" fillId="0" borderId="17" xfId="1" applyFont="1" applyBorder="1" applyAlignment="1">
      <alignment horizontal="center" vertical="center" textRotation="255"/>
    </xf>
    <xf numFmtId="0" fontId="4" fillId="0" borderId="38" xfId="1" applyFont="1" applyBorder="1" applyAlignment="1">
      <alignment horizontal="right"/>
    </xf>
    <xf numFmtId="0" fontId="8" fillId="0" borderId="21" xfId="1" applyFont="1" applyBorder="1" applyAlignment="1">
      <alignment horizontal="center" vertical="center" textRotation="255"/>
    </xf>
    <xf numFmtId="0" fontId="4" fillId="6" borderId="38" xfId="1" applyFont="1" applyFill="1" applyBorder="1" applyAlignment="1">
      <alignment horizontal="right"/>
    </xf>
    <xf numFmtId="0" fontId="3" fillId="4" borderId="9" xfId="1" applyFont="1" applyFill="1" applyBorder="1">
      <alignment vertical="center"/>
    </xf>
    <xf numFmtId="0" fontId="3" fillId="0" borderId="25" xfId="1" applyFont="1" applyBorder="1" applyAlignment="1">
      <alignment horizontal="center" vertical="center"/>
    </xf>
    <xf numFmtId="0" fontId="3" fillId="0" borderId="27" xfId="1" applyFont="1" applyBorder="1" applyAlignment="1">
      <alignment horizontal="center" vertical="center"/>
    </xf>
    <xf numFmtId="0" fontId="4" fillId="0" borderId="17" xfId="1" applyFont="1" applyBorder="1" applyAlignment="1">
      <alignment horizontal="right" vertical="center"/>
    </xf>
    <xf numFmtId="0" fontId="4" fillId="0" borderId="0" xfId="1" applyFont="1" applyAlignment="1">
      <alignment horizontal="right" vertical="center"/>
    </xf>
    <xf numFmtId="0" fontId="4" fillId="0" borderId="0" xfId="1" applyFont="1">
      <alignment vertical="center"/>
    </xf>
    <xf numFmtId="0" fontId="3" fillId="0" borderId="0" xfId="1" applyFont="1" applyAlignment="1">
      <alignment horizontal="center" vertical="center"/>
    </xf>
    <xf numFmtId="0" fontId="3" fillId="0" borderId="18" xfId="1" applyFont="1" applyBorder="1" applyAlignment="1">
      <alignment horizontal="center" vertical="center"/>
    </xf>
    <xf numFmtId="0" fontId="3" fillId="0" borderId="19" xfId="1" applyFont="1" applyBorder="1" applyAlignment="1">
      <alignment horizontal="center" vertical="center"/>
    </xf>
    <xf numFmtId="0" fontId="3" fillId="4" borderId="9" xfId="1" applyFont="1" applyFill="1" applyBorder="1" applyAlignment="1">
      <alignment horizontal="center" vertical="center"/>
    </xf>
    <xf numFmtId="0" fontId="3" fillId="4" borderId="25" xfId="1" applyFont="1" applyFill="1" applyBorder="1" applyAlignment="1">
      <alignment horizontal="center" vertical="center"/>
    </xf>
    <xf numFmtId="0" fontId="4" fillId="3" borderId="25" xfId="1" applyFont="1" applyFill="1" applyBorder="1" applyAlignment="1">
      <alignment horizontal="center" vertical="center"/>
    </xf>
    <xf numFmtId="0" fontId="4" fillId="3" borderId="27" xfId="1" applyFont="1" applyFill="1" applyBorder="1" applyAlignment="1">
      <alignment horizontal="center" vertical="center"/>
    </xf>
    <xf numFmtId="0" fontId="3" fillId="0" borderId="17" xfId="1" applyFont="1" applyBorder="1" applyAlignment="1">
      <alignment horizontal="right" vertical="center"/>
    </xf>
    <xf numFmtId="0" fontId="3" fillId="0" borderId="0" xfId="1" applyFont="1" applyAlignment="1">
      <alignment horizontal="right" vertical="center"/>
    </xf>
    <xf numFmtId="0" fontId="4" fillId="3" borderId="29" xfId="1" applyFont="1" applyFill="1" applyBorder="1" applyAlignment="1">
      <alignment horizontal="center" vertical="center"/>
    </xf>
    <xf numFmtId="0" fontId="4" fillId="0" borderId="18" xfId="1" applyFont="1" applyBorder="1" applyAlignment="1">
      <alignment horizontal="right" vertical="center"/>
    </xf>
    <xf numFmtId="0" fontId="4" fillId="3" borderId="18" xfId="1" applyFont="1" applyFill="1" applyBorder="1" applyAlignment="1">
      <alignment horizontal="center" vertical="center"/>
    </xf>
    <xf numFmtId="0" fontId="4" fillId="3" borderId="19" xfId="1" applyFont="1" applyFill="1" applyBorder="1" applyAlignment="1">
      <alignment horizontal="center" vertical="center"/>
    </xf>
    <xf numFmtId="0" fontId="4" fillId="4" borderId="16" xfId="1" applyFont="1" applyFill="1" applyBorder="1">
      <alignment vertical="center"/>
    </xf>
    <xf numFmtId="0" fontId="4" fillId="4" borderId="22" xfId="1" applyFont="1" applyFill="1" applyBorder="1">
      <alignment vertical="center"/>
    </xf>
    <xf numFmtId="0" fontId="3" fillId="0" borderId="27" xfId="1" applyFont="1" applyBorder="1">
      <alignment vertical="center"/>
    </xf>
    <xf numFmtId="0" fontId="4" fillId="4" borderId="0" xfId="1" applyFont="1" applyFill="1" applyAlignment="1">
      <alignment horizontal="center" vertical="center" shrinkToFit="1"/>
    </xf>
    <xf numFmtId="0" fontId="3" fillId="0" borderId="29" xfId="1" applyFont="1" applyBorder="1">
      <alignment vertical="center"/>
    </xf>
    <xf numFmtId="181" fontId="4" fillId="0" borderId="16" xfId="1" applyNumberFormat="1" applyFont="1" applyBorder="1" applyAlignment="1">
      <alignment shrinkToFit="1"/>
    </xf>
    <xf numFmtId="0" fontId="3" fillId="0" borderId="0" xfId="1" applyFont="1" applyAlignment="1">
      <alignment horizontal="right" vertical="center" shrinkToFit="1"/>
    </xf>
    <xf numFmtId="0" fontId="4" fillId="0" borderId="0" xfId="1" applyFont="1" applyAlignment="1">
      <alignment vertical="center" shrinkToFit="1"/>
    </xf>
    <xf numFmtId="0" fontId="4" fillId="0" borderId="0" xfId="1" applyFont="1" applyAlignment="1">
      <alignment horizontal="right" vertical="center" shrinkToFit="1"/>
    </xf>
    <xf numFmtId="181" fontId="4" fillId="5" borderId="16" xfId="1" applyNumberFormat="1" applyFont="1" applyFill="1" applyBorder="1" applyAlignment="1">
      <alignment shrinkToFit="1"/>
    </xf>
    <xf numFmtId="0" fontId="3" fillId="0" borderId="18" xfId="1" applyFont="1" applyBorder="1" applyAlignment="1">
      <alignment horizontal="right" vertical="center" shrinkToFit="1"/>
    </xf>
    <xf numFmtId="0" fontId="4" fillId="0" borderId="18" xfId="1" applyFont="1" applyBorder="1" applyAlignment="1">
      <alignment vertical="center" shrinkToFit="1"/>
    </xf>
    <xf numFmtId="0" fontId="4" fillId="0" borderId="18" xfId="1" applyFont="1" applyBorder="1" applyAlignment="1">
      <alignment horizontal="right" vertical="center" shrinkToFit="1"/>
    </xf>
    <xf numFmtId="0" fontId="3" fillId="0" borderId="19" xfId="1" applyFont="1" applyBorder="1">
      <alignment vertical="center"/>
    </xf>
    <xf numFmtId="0" fontId="4" fillId="4" borderId="9" xfId="1" applyFont="1" applyFill="1" applyBorder="1" applyAlignment="1">
      <alignment horizontal="center" vertical="center" shrinkToFit="1"/>
    </xf>
    <xf numFmtId="0" fontId="4" fillId="4" borderId="25" xfId="1" applyFont="1" applyFill="1" applyBorder="1" applyAlignment="1">
      <alignment horizontal="center" vertical="center" shrinkToFit="1"/>
    </xf>
    <xf numFmtId="0" fontId="4" fillId="4" borderId="25" xfId="1" applyFont="1" applyFill="1" applyBorder="1" applyAlignment="1">
      <alignment vertical="center" shrinkToFit="1"/>
    </xf>
    <xf numFmtId="0" fontId="4" fillId="3" borderId="25" xfId="1" applyFont="1" applyFill="1" applyBorder="1" applyAlignment="1">
      <alignment vertical="center" shrinkToFit="1"/>
    </xf>
    <xf numFmtId="0" fontId="4" fillId="3" borderId="25" xfId="1" applyFont="1" applyFill="1" applyBorder="1" applyAlignment="1">
      <alignment vertical="center" wrapText="1"/>
    </xf>
    <xf numFmtId="0" fontId="4" fillId="3" borderId="27" xfId="1" applyFont="1" applyFill="1" applyBorder="1" applyAlignment="1">
      <alignment vertical="center" wrapText="1"/>
    </xf>
    <xf numFmtId="0" fontId="4" fillId="0" borderId="17" xfId="1" applyFont="1" applyBorder="1">
      <alignment vertical="center"/>
    </xf>
    <xf numFmtId="0" fontId="4" fillId="0" borderId="0" xfId="1" applyFont="1" applyAlignment="1">
      <alignment vertical="center" wrapText="1"/>
    </xf>
    <xf numFmtId="0" fontId="4" fillId="0" borderId="29" xfId="1" applyFont="1" applyBorder="1" applyAlignment="1">
      <alignment horizontal="right" vertical="center"/>
    </xf>
    <xf numFmtId="0" fontId="4" fillId="3" borderId="18" xfId="1" applyFont="1" applyFill="1" applyBorder="1" applyAlignment="1">
      <alignment vertical="center" wrapText="1"/>
    </xf>
    <xf numFmtId="0" fontId="4" fillId="0" borderId="18" xfId="1" applyFont="1" applyBorder="1" applyAlignment="1">
      <alignment vertical="center" wrapText="1"/>
    </xf>
    <xf numFmtId="0" fontId="4" fillId="0" borderId="19" xfId="1" applyFont="1" applyBorder="1" applyAlignment="1">
      <alignment vertical="center" wrapText="1"/>
    </xf>
    <xf numFmtId="0" fontId="9" fillId="3" borderId="0" xfId="1" applyFont="1" applyFill="1" applyAlignment="1">
      <alignment horizontal="left" vertical="center"/>
    </xf>
    <xf numFmtId="0" fontId="9" fillId="0" borderId="0" xfId="1" applyFont="1" applyAlignment="1">
      <alignment horizontal="left" vertical="center"/>
    </xf>
    <xf numFmtId="0" fontId="9" fillId="3" borderId="0" xfId="1" applyFont="1" applyFill="1" applyAlignment="1">
      <alignment vertical="center" wrapText="1"/>
    </xf>
    <xf numFmtId="0" fontId="22" fillId="3" borderId="0" xfId="1" applyFont="1" applyFill="1">
      <alignment vertical="center"/>
    </xf>
    <xf numFmtId="0" fontId="8" fillId="0" borderId="22" xfId="1" applyFont="1" applyBorder="1" applyAlignment="1">
      <alignment horizontal="right"/>
    </xf>
    <xf numFmtId="0" fontId="4" fillId="0" borderId="16" xfId="1" applyFont="1" applyBorder="1" applyAlignment="1">
      <alignment horizontal="right" shrinkToFit="1"/>
    </xf>
    <xf numFmtId="0" fontId="4" fillId="6" borderId="16" xfId="1" applyFont="1" applyFill="1" applyBorder="1" applyAlignment="1">
      <alignment horizontal="right" shrinkToFit="1"/>
    </xf>
    <xf numFmtId="0" fontId="4" fillId="5" borderId="16" xfId="1" applyFont="1" applyFill="1" applyBorder="1" applyAlignment="1">
      <alignment horizontal="right"/>
    </xf>
    <xf numFmtId="0" fontId="4" fillId="5" borderId="22" xfId="1" applyFont="1" applyFill="1" applyBorder="1" applyAlignment="1">
      <alignment horizontal="right"/>
    </xf>
    <xf numFmtId="0" fontId="4" fillId="0" borderId="16" xfId="1" applyFont="1" applyBorder="1" applyAlignment="1">
      <alignment horizontal="right"/>
    </xf>
    <xf numFmtId="0" fontId="4" fillId="0" borderId="22" xfId="1" applyFont="1" applyBorder="1" applyAlignment="1">
      <alignment horizontal="right"/>
    </xf>
    <xf numFmtId="0" fontId="4" fillId="6" borderId="16" xfId="1" applyFont="1" applyFill="1" applyBorder="1" applyAlignment="1">
      <alignment horizontal="right"/>
    </xf>
    <xf numFmtId="0" fontId="4" fillId="6" borderId="22" xfId="1" applyFont="1" applyFill="1" applyBorder="1" applyAlignment="1">
      <alignment horizontal="right"/>
    </xf>
    <xf numFmtId="0" fontId="4" fillId="0" borderId="17" xfId="1" applyFont="1" applyBorder="1" applyAlignment="1">
      <alignment horizontal="center" vertical="center"/>
    </xf>
    <xf numFmtId="0" fontId="4" fillId="0" borderId="18" xfId="1" applyFont="1" applyBorder="1" applyAlignment="1">
      <alignment horizontal="center" vertical="center"/>
    </xf>
    <xf numFmtId="0" fontId="4" fillId="5" borderId="39" xfId="1" applyFont="1" applyFill="1" applyBorder="1" applyAlignment="1">
      <alignment horizontal="right"/>
    </xf>
    <xf numFmtId="0" fontId="4" fillId="0" borderId="6" xfId="1" applyFont="1" applyBorder="1" applyAlignment="1">
      <alignment horizontal="left" vertical="center"/>
    </xf>
    <xf numFmtId="0" fontId="4" fillId="0" borderId="16" xfId="1" applyFont="1" applyBorder="1" applyAlignment="1">
      <alignment horizontal="left" vertical="center"/>
    </xf>
    <xf numFmtId="0" fontId="4" fillId="0" borderId="36" xfId="1" applyFont="1" applyBorder="1" applyAlignment="1">
      <alignment horizontal="center"/>
    </xf>
    <xf numFmtId="0" fontId="4" fillId="5" borderId="6" xfId="1" applyFont="1" applyFill="1" applyBorder="1" applyAlignment="1">
      <alignment horizontal="right"/>
    </xf>
    <xf numFmtId="0" fontId="4" fillId="9" borderId="16" xfId="1" applyFont="1" applyFill="1" applyBorder="1" applyAlignment="1">
      <alignment horizontal="right"/>
    </xf>
    <xf numFmtId="0" fontId="4" fillId="3" borderId="0" xfId="1" applyFont="1" applyFill="1" applyAlignment="1">
      <alignment horizontal="center" vertical="center"/>
    </xf>
    <xf numFmtId="0" fontId="3" fillId="4" borderId="25" xfId="1" applyFont="1" applyFill="1" applyBorder="1">
      <alignment vertical="center"/>
    </xf>
    <xf numFmtId="0" fontId="3" fillId="0" borderId="29" xfId="1" applyFont="1" applyBorder="1" applyAlignment="1">
      <alignment horizontal="center" vertical="center"/>
    </xf>
    <xf numFmtId="0" fontId="3" fillId="0" borderId="5" xfId="0" applyFont="1" applyBorder="1" applyAlignment="1">
      <alignment horizontal="center" vertical="center"/>
    </xf>
    <xf numFmtId="0" fontId="3" fillId="0" borderId="75" xfId="0" applyFont="1" applyBorder="1" applyAlignment="1">
      <alignment horizontal="center" vertical="center"/>
    </xf>
    <xf numFmtId="0" fontId="18" fillId="3" borderId="0" xfId="1" applyFont="1" applyFill="1">
      <alignment vertical="center"/>
    </xf>
    <xf numFmtId="0" fontId="24" fillId="0" borderId="0" xfId="1" applyFont="1">
      <alignment vertical="center"/>
    </xf>
    <xf numFmtId="0" fontId="3" fillId="4" borderId="0" xfId="0" applyFont="1" applyFill="1">
      <alignment vertical="center"/>
    </xf>
    <xf numFmtId="0" fontId="25" fillId="4" borderId="7"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3" fillId="4" borderId="7" xfId="0" applyFont="1" applyFill="1" applyBorder="1" applyAlignment="1">
      <alignment horizontal="justify" vertical="center" wrapText="1"/>
    </xf>
    <xf numFmtId="0" fontId="26" fillId="4" borderId="0" xfId="0" applyFont="1" applyFill="1">
      <alignment vertical="center"/>
    </xf>
    <xf numFmtId="0" fontId="26" fillId="4" borderId="7" xfId="0" applyFont="1" applyFill="1" applyBorder="1" applyAlignment="1">
      <alignment horizontal="center" vertical="center" wrapText="1"/>
    </xf>
    <xf numFmtId="0" fontId="26" fillId="4" borderId="7" xfId="0" applyFont="1" applyFill="1" applyBorder="1" applyAlignment="1">
      <alignment horizontal="justify" vertical="center" wrapText="1"/>
    </xf>
    <xf numFmtId="0" fontId="26" fillId="4" borderId="0" xfId="0" applyFont="1" applyFill="1" applyAlignment="1">
      <alignment horizontal="justify" vertical="center" wrapText="1"/>
    </xf>
    <xf numFmtId="0" fontId="27" fillId="0" borderId="0" xfId="0" applyFont="1">
      <alignment vertical="center"/>
    </xf>
    <xf numFmtId="0" fontId="17" fillId="2" borderId="1" xfId="0" applyFont="1" applyFill="1" applyBorder="1" applyAlignment="1">
      <alignment horizontal="center" vertical="center"/>
    </xf>
    <xf numFmtId="0" fontId="17" fillId="2" borderId="4" xfId="0" applyFont="1" applyFill="1" applyBorder="1" applyAlignment="1">
      <alignment horizontal="center" vertical="center"/>
    </xf>
    <xf numFmtId="0" fontId="10" fillId="0" borderId="67" xfId="0" applyFont="1" applyBorder="1" applyAlignment="1">
      <alignment horizontal="center" vertical="center"/>
    </xf>
    <xf numFmtId="0" fontId="4" fillId="4" borderId="0" xfId="1" applyFont="1" applyFill="1" applyAlignment="1">
      <alignment horizontal="center" vertical="center"/>
    </xf>
    <xf numFmtId="0" fontId="3" fillId="4" borderId="21" xfId="1" applyFont="1" applyFill="1" applyBorder="1" applyAlignment="1">
      <alignment horizontal="center" vertical="center"/>
    </xf>
    <xf numFmtId="0" fontId="4" fillId="0" borderId="0" xfId="1" applyFont="1" applyAlignment="1">
      <alignment horizontal="center" vertical="center" wrapText="1"/>
    </xf>
    <xf numFmtId="0" fontId="3" fillId="4" borderId="0" xfId="1" applyFont="1" applyFill="1" applyAlignment="1">
      <alignment horizontal="center" vertical="center"/>
    </xf>
    <xf numFmtId="181" fontId="4" fillId="0" borderId="0" xfId="1" applyNumberFormat="1" applyFont="1" applyAlignment="1">
      <alignment horizontal="right"/>
    </xf>
    <xf numFmtId="0" fontId="8" fillId="0" borderId="0" xfId="1" applyFont="1" applyAlignment="1">
      <alignment horizontal="right"/>
    </xf>
    <xf numFmtId="0" fontId="4" fillId="3" borderId="0" xfId="1" applyFont="1" applyFill="1" applyAlignment="1">
      <alignment vertical="center" wrapText="1"/>
    </xf>
    <xf numFmtId="0" fontId="3" fillId="0" borderId="9" xfId="0" applyFont="1" applyBorder="1">
      <alignment vertical="center"/>
    </xf>
    <xf numFmtId="0" fontId="3" fillId="0" borderId="29" xfId="0" applyFont="1" applyBorder="1">
      <alignment vertical="center"/>
    </xf>
    <xf numFmtId="0" fontId="3" fillId="0" borderId="17" xfId="0" applyFont="1" applyBorder="1">
      <alignment vertical="center"/>
    </xf>
    <xf numFmtId="0" fontId="3" fillId="0" borderId="0" xfId="0" applyFont="1" applyAlignment="1">
      <alignment horizontal="center" vertical="center"/>
    </xf>
    <xf numFmtId="0" fontId="30" fillId="0" borderId="0" xfId="0" applyFont="1">
      <alignment vertical="center"/>
    </xf>
    <xf numFmtId="0" fontId="2" fillId="0" borderId="69" xfId="0" applyFont="1" applyBorder="1" applyAlignment="1">
      <alignment horizontal="center" vertical="center"/>
    </xf>
    <xf numFmtId="0" fontId="32" fillId="0" borderId="0" xfId="0" applyFont="1">
      <alignment vertical="center"/>
    </xf>
    <xf numFmtId="0" fontId="32" fillId="0" borderId="0" xfId="0" applyFont="1" applyAlignment="1">
      <alignment horizontal="left" vertical="center"/>
    </xf>
    <xf numFmtId="0" fontId="2" fillId="0" borderId="0" xfId="0" applyFont="1" applyAlignment="1">
      <alignment horizontal="left" vertical="center"/>
    </xf>
    <xf numFmtId="0" fontId="2" fillId="0" borderId="0" xfId="0" applyFont="1" applyAlignment="1">
      <alignment horizontal="right" vertical="center"/>
    </xf>
    <xf numFmtId="0" fontId="2" fillId="0" borderId="20" xfId="0" applyFont="1" applyBorder="1">
      <alignment vertical="center"/>
    </xf>
    <xf numFmtId="0" fontId="2" fillId="0" borderId="6" xfId="0" applyFont="1" applyBorder="1">
      <alignment vertical="center"/>
    </xf>
    <xf numFmtId="0" fontId="2" fillId="0" borderId="13" xfId="0" applyFont="1" applyBorder="1">
      <alignment vertical="center"/>
    </xf>
    <xf numFmtId="0" fontId="3" fillId="3" borderId="0" xfId="1" applyFont="1" applyFill="1" applyAlignment="1">
      <alignment horizontal="right" vertical="top"/>
    </xf>
    <xf numFmtId="0" fontId="11" fillId="0" borderId="0" xfId="0" applyFont="1" applyAlignment="1">
      <alignment horizontal="left" vertical="center"/>
    </xf>
    <xf numFmtId="49" fontId="3" fillId="0" borderId="5" xfId="0" applyNumberFormat="1" applyFont="1" applyBorder="1" applyAlignment="1">
      <alignment horizontal="center" vertical="center"/>
    </xf>
    <xf numFmtId="0" fontId="10" fillId="0" borderId="0" xfId="0" applyFont="1" applyAlignment="1">
      <alignment horizontal="left" vertical="center"/>
    </xf>
    <xf numFmtId="0" fontId="2" fillId="0" borderId="67" xfId="0" applyFont="1" applyBorder="1" applyAlignment="1">
      <alignment horizontal="center" vertical="center"/>
    </xf>
    <xf numFmtId="0" fontId="10" fillId="0" borderId="72" xfId="0" applyFont="1" applyBorder="1" applyAlignment="1">
      <alignment horizontal="center" vertical="center"/>
    </xf>
    <xf numFmtId="0" fontId="10" fillId="0" borderId="92" xfId="0" applyFont="1" applyBorder="1" applyAlignment="1">
      <alignment horizontal="center" vertical="center"/>
    </xf>
    <xf numFmtId="0" fontId="3" fillId="0" borderId="12" xfId="0" applyFont="1" applyBorder="1" applyAlignment="1">
      <alignment horizontal="center" vertical="center"/>
    </xf>
    <xf numFmtId="0" fontId="17" fillId="0" borderId="29" xfId="0" applyFont="1" applyBorder="1">
      <alignment vertical="center"/>
    </xf>
    <xf numFmtId="0" fontId="27" fillId="0" borderId="29" xfId="0" applyFont="1" applyBorder="1">
      <alignment vertical="center"/>
    </xf>
    <xf numFmtId="0" fontId="2" fillId="0" borderId="29" xfId="0" applyFont="1" applyBorder="1" applyAlignment="1">
      <alignment horizontal="left" vertical="center"/>
    </xf>
    <xf numFmtId="0" fontId="2" fillId="0" borderId="29" xfId="0" applyFont="1" applyBorder="1">
      <alignment vertical="center"/>
    </xf>
    <xf numFmtId="0" fontId="2" fillId="0" borderId="29" xfId="0" applyFont="1" applyBorder="1" applyAlignment="1">
      <alignment horizontal="right" vertical="center"/>
    </xf>
    <xf numFmtId="0" fontId="30" fillId="0" borderId="29" xfId="0" applyFont="1" applyBorder="1">
      <alignment vertical="center"/>
    </xf>
    <xf numFmtId="0" fontId="11" fillId="0" borderId="29" xfId="0" applyFont="1" applyBorder="1">
      <alignment vertical="center"/>
    </xf>
    <xf numFmtId="0" fontId="10" fillId="0" borderId="29" xfId="0" applyFont="1" applyBorder="1">
      <alignment vertical="center"/>
    </xf>
    <xf numFmtId="0" fontId="19" fillId="0" borderId="29" xfId="0" applyFont="1" applyBorder="1" applyAlignment="1">
      <alignment horizontal="right" vertical="center"/>
    </xf>
    <xf numFmtId="0" fontId="3" fillId="0" borderId="17" xfId="0" applyFont="1" applyBorder="1" applyAlignment="1">
      <alignment horizontal="left" vertical="center" wrapText="1"/>
    </xf>
    <xf numFmtId="0" fontId="3" fillId="0" borderId="29" xfId="0" applyFont="1" applyBorder="1" applyAlignment="1">
      <alignment horizontal="left" vertical="center" wrapText="1"/>
    </xf>
    <xf numFmtId="0" fontId="3" fillId="0" borderId="7" xfId="0" applyFont="1" applyBorder="1" applyAlignment="1">
      <alignment vertical="center" wrapText="1"/>
    </xf>
    <xf numFmtId="0" fontId="30" fillId="0" borderId="0" xfId="0" applyFont="1" applyAlignment="1">
      <alignment horizontal="left" vertical="center"/>
    </xf>
    <xf numFmtId="0" fontId="2" fillId="3" borderId="18" xfId="1" applyFill="1" applyBorder="1">
      <alignment vertical="center"/>
    </xf>
    <xf numFmtId="0" fontId="2" fillId="0" borderId="21" xfId="1" applyBorder="1">
      <alignment vertical="center"/>
    </xf>
    <xf numFmtId="0" fontId="2" fillId="3" borderId="25" xfId="1" applyFill="1" applyBorder="1">
      <alignment vertical="center"/>
    </xf>
    <xf numFmtId="0" fontId="2" fillId="3" borderId="27" xfId="1" applyFill="1" applyBorder="1">
      <alignment vertical="center"/>
    </xf>
    <xf numFmtId="0" fontId="2" fillId="3" borderId="29" xfId="1" applyFill="1" applyBorder="1">
      <alignment vertical="center"/>
    </xf>
    <xf numFmtId="0" fontId="2" fillId="3" borderId="17" xfId="1" applyFill="1" applyBorder="1">
      <alignment vertical="center"/>
    </xf>
    <xf numFmtId="0" fontId="2" fillId="3" borderId="20" xfId="1" applyFill="1" applyBorder="1">
      <alignment vertical="center"/>
    </xf>
    <xf numFmtId="0" fontId="2" fillId="3" borderId="19" xfId="1" applyFill="1" applyBorder="1">
      <alignment vertical="center"/>
    </xf>
    <xf numFmtId="0" fontId="2" fillId="3" borderId="0" xfId="1" applyFill="1" applyAlignment="1">
      <alignment horizontal="left" vertical="center"/>
    </xf>
    <xf numFmtId="0" fontId="2" fillId="0" borderId="66" xfId="0" applyFont="1" applyBorder="1" applyAlignment="1">
      <alignment horizontal="center" vertical="center" wrapText="1"/>
    </xf>
    <xf numFmtId="0" fontId="2" fillId="0" borderId="73" xfId="0" applyFont="1" applyBorder="1" applyAlignment="1">
      <alignment horizontal="center" vertical="center"/>
    </xf>
    <xf numFmtId="0" fontId="2" fillId="0" borderId="71" xfId="0" applyFont="1" applyBorder="1" applyAlignment="1">
      <alignment horizontal="center" vertical="center" wrapText="1"/>
    </xf>
    <xf numFmtId="0" fontId="2" fillId="0" borderId="92" xfId="0" applyFont="1" applyBorder="1" applyAlignment="1">
      <alignment horizontal="center" vertical="center"/>
    </xf>
    <xf numFmtId="0" fontId="2" fillId="0" borderId="29" xfId="0" applyFont="1" applyBorder="1" applyAlignment="1">
      <alignment horizontal="center" vertical="center"/>
    </xf>
    <xf numFmtId="0" fontId="2" fillId="0" borderId="3" xfId="0" applyFont="1" applyBorder="1">
      <alignment vertical="center"/>
    </xf>
    <xf numFmtId="0" fontId="2" fillId="0" borderId="2" xfId="0" applyFont="1" applyBorder="1">
      <alignment vertical="center"/>
    </xf>
    <xf numFmtId="0" fontId="2" fillId="0" borderId="4" xfId="0" applyFont="1" applyBorder="1">
      <alignment vertical="center"/>
    </xf>
    <xf numFmtId="0" fontId="2" fillId="0" borderId="5" xfId="0" applyFont="1" applyBorder="1" applyAlignment="1">
      <alignment horizontal="center" vertical="center"/>
    </xf>
    <xf numFmtId="0" fontId="2" fillId="0" borderId="12" xfId="0" applyFont="1" applyBorder="1" applyAlignment="1">
      <alignment horizontal="center" vertical="center"/>
    </xf>
    <xf numFmtId="0" fontId="2" fillId="0" borderId="0" xfId="1">
      <alignment vertical="center"/>
    </xf>
    <xf numFmtId="0" fontId="2" fillId="0" borderId="45" xfId="1" applyBorder="1">
      <alignment vertical="center"/>
    </xf>
    <xf numFmtId="0" fontId="11" fillId="0" borderId="44" xfId="0" applyFont="1" applyBorder="1" applyAlignment="1">
      <alignment horizontal="center" vertical="center"/>
    </xf>
    <xf numFmtId="0" fontId="31" fillId="0" borderId="0" xfId="0" applyFont="1">
      <alignment vertical="center"/>
    </xf>
    <xf numFmtId="0" fontId="3" fillId="0" borderId="8" xfId="1" applyFont="1" applyBorder="1">
      <alignment vertical="center"/>
    </xf>
    <xf numFmtId="0" fontId="3" fillId="0" borderId="11" xfId="0" applyFont="1" applyBorder="1">
      <alignment vertical="center"/>
    </xf>
    <xf numFmtId="0" fontId="9" fillId="0" borderId="0" xfId="1" applyFont="1" applyAlignment="1">
      <alignment horizontal="left" vertical="center" wrapText="1"/>
    </xf>
    <xf numFmtId="0" fontId="4" fillId="0" borderId="17" xfId="1" applyFont="1" applyBorder="1" applyAlignment="1">
      <alignment horizontal="left" vertical="top" shrinkToFit="1"/>
    </xf>
    <xf numFmtId="0" fontId="4" fillId="0" borderId="25" xfId="1" applyFont="1" applyBorder="1" applyAlignment="1">
      <alignment horizontal="left" vertical="top" shrinkToFit="1"/>
    </xf>
    <xf numFmtId="0" fontId="4" fillId="0" borderId="17" xfId="1" applyFont="1" applyBorder="1" applyAlignment="1">
      <alignment horizontal="center" vertical="top" shrinkToFit="1"/>
    </xf>
    <xf numFmtId="0" fontId="4" fillId="0" borderId="0" xfId="1" applyFont="1" applyAlignment="1">
      <alignment horizontal="center" vertical="top" shrinkToFit="1"/>
    </xf>
    <xf numFmtId="0" fontId="4" fillId="0" borderId="29" xfId="1" applyFont="1" applyBorder="1" applyAlignment="1">
      <alignment horizontal="center" vertical="top" shrinkToFit="1"/>
    </xf>
    <xf numFmtId="0" fontId="3" fillId="0" borderId="20" xfId="1" applyFont="1" applyBorder="1">
      <alignment vertical="center"/>
    </xf>
    <xf numFmtId="0" fontId="11" fillId="0" borderId="29" xfId="1" applyFont="1" applyBorder="1" applyAlignment="1">
      <alignment horizontal="center" vertical="center"/>
    </xf>
    <xf numFmtId="0" fontId="3" fillId="3" borderId="0" xfId="1" applyFont="1" applyFill="1" applyAlignment="1">
      <alignment horizontal="right" vertical="center"/>
    </xf>
    <xf numFmtId="0" fontId="3" fillId="3" borderId="0" xfId="1" applyFont="1" applyFill="1">
      <alignment vertical="center"/>
    </xf>
    <xf numFmtId="0" fontId="6" fillId="3" borderId="0" xfId="1" applyFont="1" applyFill="1" applyAlignment="1">
      <alignment horizontal="right" vertical="center" wrapText="1"/>
    </xf>
    <xf numFmtId="180" fontId="3" fillId="0" borderId="25" xfId="1" applyNumberFormat="1" applyFont="1" applyBorder="1">
      <alignment vertical="center"/>
    </xf>
    <xf numFmtId="0" fontId="3" fillId="0" borderId="9" xfId="1" applyFont="1" applyBorder="1">
      <alignment vertical="center"/>
    </xf>
    <xf numFmtId="0" fontId="4" fillId="0" borderId="25" xfId="1" applyFont="1" applyBorder="1" applyAlignment="1">
      <alignment vertical="top" wrapText="1" shrinkToFit="1"/>
    </xf>
    <xf numFmtId="0" fontId="4" fillId="0" borderId="27" xfId="1" applyFont="1" applyBorder="1" applyAlignment="1">
      <alignment vertical="top" wrapText="1" shrinkToFit="1"/>
    </xf>
    <xf numFmtId="180" fontId="3" fillId="0" borderId="0" xfId="1" applyNumberFormat="1" applyFont="1">
      <alignment vertical="center"/>
    </xf>
    <xf numFmtId="0" fontId="3" fillId="0" borderId="17" xfId="1" applyFont="1" applyBorder="1">
      <alignment vertical="center"/>
    </xf>
    <xf numFmtId="0" fontId="4" fillId="0" borderId="0" xfId="1" applyFont="1" applyAlignment="1">
      <alignment vertical="top" wrapText="1" shrinkToFit="1"/>
    </xf>
    <xf numFmtId="0" fontId="4" fillId="0" borderId="29" xfId="1" applyFont="1" applyBorder="1" applyAlignment="1">
      <alignment vertical="top" wrapText="1" shrinkToFit="1"/>
    </xf>
    <xf numFmtId="180" fontId="4" fillId="0" borderId="17" xfId="1" applyNumberFormat="1" applyFont="1" applyBorder="1" applyAlignment="1">
      <alignment vertical="top" shrinkToFit="1"/>
    </xf>
    <xf numFmtId="180" fontId="4" fillId="0" borderId="0" xfId="1" applyNumberFormat="1" applyFont="1" applyAlignment="1">
      <alignment vertical="top" shrinkToFit="1"/>
    </xf>
    <xf numFmtId="0" fontId="3" fillId="0" borderId="0" xfId="1" applyFont="1" applyAlignment="1">
      <alignment vertical="top" shrinkToFit="1"/>
    </xf>
    <xf numFmtId="0" fontId="3" fillId="0" borderId="29" xfId="1" applyFont="1" applyBorder="1" applyAlignment="1">
      <alignment vertical="top" shrinkToFit="1"/>
    </xf>
    <xf numFmtId="0" fontId="4" fillId="0" borderId="20" xfId="1" applyFont="1" applyBorder="1" applyAlignment="1">
      <alignment horizontal="center" vertical="top" shrinkToFit="1"/>
    </xf>
    <xf numFmtId="0" fontId="4" fillId="0" borderId="18" xfId="1" applyFont="1" applyBorder="1" applyAlignment="1">
      <alignment horizontal="center" vertical="top" shrinkToFit="1"/>
    </xf>
    <xf numFmtId="0" fontId="4" fillId="0" borderId="19" xfId="1" applyFont="1" applyBorder="1" applyAlignment="1">
      <alignment horizontal="center" vertical="top" shrinkToFit="1"/>
    </xf>
    <xf numFmtId="180" fontId="4" fillId="0" borderId="18" xfId="1" applyNumberFormat="1" applyFont="1" applyBorder="1" applyAlignment="1">
      <alignment vertical="top" shrinkToFit="1"/>
    </xf>
    <xf numFmtId="0" fontId="3" fillId="0" borderId="18" xfId="1" applyFont="1" applyBorder="1" applyAlignment="1">
      <alignment vertical="top" shrinkToFit="1"/>
    </xf>
    <xf numFmtId="0" fontId="3" fillId="0" borderId="19" xfId="1" applyFont="1" applyBorder="1" applyAlignment="1">
      <alignment vertical="top" shrinkToFit="1"/>
    </xf>
    <xf numFmtId="0" fontId="35" fillId="4" borderId="0" xfId="1" applyFont="1" applyFill="1" applyAlignment="1">
      <alignment horizontal="center" vertical="center"/>
    </xf>
    <xf numFmtId="0" fontId="35" fillId="4" borderId="98" xfId="1" applyFont="1" applyFill="1" applyBorder="1" applyAlignment="1">
      <alignment horizontal="center" vertical="center"/>
    </xf>
    <xf numFmtId="0" fontId="35" fillId="4" borderId="99" xfId="1" applyFont="1" applyFill="1" applyBorder="1">
      <alignment vertical="center"/>
    </xf>
    <xf numFmtId="0" fontId="35" fillId="4" borderId="100" xfId="1" applyFont="1" applyFill="1" applyBorder="1">
      <alignment vertical="center"/>
    </xf>
    <xf numFmtId="0" fontId="35" fillId="4" borderId="0" xfId="1" applyFont="1" applyFill="1">
      <alignment vertical="center"/>
    </xf>
    <xf numFmtId="0" fontId="6" fillId="0" borderId="25" xfId="1" applyFont="1" applyBorder="1" applyAlignment="1">
      <alignment vertical="center" wrapText="1"/>
    </xf>
    <xf numFmtId="0" fontId="6" fillId="0" borderId="0" xfId="1" applyFont="1" applyAlignment="1">
      <alignment vertical="center" wrapText="1"/>
    </xf>
    <xf numFmtId="0" fontId="6" fillId="0" borderId="29" xfId="1" applyFont="1" applyBorder="1" applyAlignment="1">
      <alignment vertical="center" wrapText="1"/>
    </xf>
    <xf numFmtId="0" fontId="35" fillId="4" borderId="77" xfId="1" applyFont="1" applyFill="1" applyBorder="1">
      <alignment vertical="center"/>
    </xf>
    <xf numFmtId="0" fontId="35" fillId="4" borderId="78" xfId="1" applyFont="1" applyFill="1" applyBorder="1">
      <alignment vertical="center"/>
    </xf>
    <xf numFmtId="0" fontId="4" fillId="8" borderId="27" xfId="1" applyFont="1" applyFill="1" applyBorder="1" applyAlignment="1">
      <alignment horizontal="right"/>
    </xf>
    <xf numFmtId="0" fontId="4" fillId="8" borderId="25" xfId="1" applyFont="1" applyFill="1" applyBorder="1" applyAlignment="1">
      <alignment horizontal="right"/>
    </xf>
    <xf numFmtId="0" fontId="4" fillId="10" borderId="89" xfId="1" applyFont="1" applyFill="1" applyBorder="1" applyAlignment="1">
      <alignment horizontal="right"/>
    </xf>
    <xf numFmtId="0" fontId="4" fillId="0" borderId="9" xfId="1" applyFont="1" applyBorder="1" applyAlignment="1"/>
    <xf numFmtId="0" fontId="4" fillId="0" borderId="25" xfId="1" applyFont="1" applyBorder="1" applyAlignment="1"/>
    <xf numFmtId="0" fontId="4" fillId="0" borderId="27" xfId="1" applyFont="1" applyBorder="1" applyAlignment="1"/>
    <xf numFmtId="0" fontId="4" fillId="0" borderId="20" xfId="1" applyFont="1" applyBorder="1" applyAlignment="1"/>
    <xf numFmtId="0" fontId="4" fillId="0" borderId="18" xfId="1" applyFont="1" applyBorder="1" applyAlignment="1"/>
    <xf numFmtId="0" fontId="4" fillId="0" borderId="19" xfId="1" applyFont="1" applyBorder="1" applyAlignment="1"/>
    <xf numFmtId="0" fontId="4" fillId="4" borderId="25" xfId="1" applyFont="1" applyFill="1" applyBorder="1">
      <alignment vertical="center"/>
    </xf>
    <xf numFmtId="0" fontId="4" fillId="4" borderId="27" xfId="1" applyFont="1" applyFill="1" applyBorder="1">
      <alignment vertical="center"/>
    </xf>
    <xf numFmtId="49" fontId="9" fillId="3" borderId="0" xfId="1" applyNumberFormat="1" applyFont="1" applyFill="1" applyAlignment="1">
      <alignment vertical="top"/>
    </xf>
    <xf numFmtId="49" fontId="9" fillId="0" borderId="0" xfId="1" applyNumberFormat="1" applyFont="1" applyAlignment="1">
      <alignment vertical="top"/>
    </xf>
    <xf numFmtId="0" fontId="38" fillId="0" borderId="0" xfId="1" applyFont="1" applyAlignment="1">
      <alignment horizontal="left" vertical="center" wrapText="1"/>
    </xf>
    <xf numFmtId="0" fontId="9" fillId="0" borderId="0" xfId="5" applyFont="1" applyAlignment="1">
      <alignment horizontal="left" vertical="center" wrapText="1"/>
    </xf>
    <xf numFmtId="0" fontId="38" fillId="0" borderId="0" xfId="5" applyFont="1" applyAlignment="1">
      <alignment horizontal="left" vertical="center" wrapText="1"/>
    </xf>
    <xf numFmtId="0" fontId="22" fillId="0" borderId="0" xfId="5" applyFont="1">
      <alignment vertical="center"/>
    </xf>
    <xf numFmtId="0" fontId="9" fillId="0" borderId="0" xfId="1" applyFont="1" applyAlignment="1">
      <alignment vertical="center" wrapText="1"/>
    </xf>
    <xf numFmtId="0" fontId="18" fillId="0" borderId="0" xfId="1" applyFont="1" applyAlignment="1">
      <alignment horizontal="center" vertical="center"/>
    </xf>
    <xf numFmtId="0" fontId="23" fillId="0" borderId="0" xfId="1" applyFont="1" applyAlignment="1">
      <alignment horizontal="center" vertical="center"/>
    </xf>
    <xf numFmtId="176" fontId="25" fillId="0" borderId="0" xfId="1" applyNumberFormat="1" applyFont="1">
      <alignment vertical="center"/>
    </xf>
    <xf numFmtId="176" fontId="11" fillId="0" borderId="3" xfId="1" applyNumberFormat="1" applyFont="1" applyBorder="1" applyAlignment="1">
      <alignment horizontal="center" vertical="center"/>
    </xf>
    <xf numFmtId="176" fontId="11" fillId="4" borderId="7" xfId="1" applyNumberFormat="1" applyFont="1" applyFill="1" applyBorder="1" applyAlignment="1">
      <alignment horizontal="center" vertical="center"/>
    </xf>
    <xf numFmtId="177" fontId="3" fillId="0" borderId="8" xfId="1" applyNumberFormat="1" applyFont="1" applyBorder="1">
      <alignment vertical="center"/>
    </xf>
    <xf numFmtId="9" fontId="3" fillId="6" borderId="7" xfId="3" applyFont="1" applyFill="1" applyBorder="1" applyAlignment="1">
      <alignment vertical="center"/>
    </xf>
    <xf numFmtId="176" fontId="11" fillId="7" borderId="7" xfId="1" applyNumberFormat="1" applyFont="1" applyFill="1" applyBorder="1" applyAlignment="1">
      <alignment horizontal="center" vertical="center"/>
    </xf>
    <xf numFmtId="177" fontId="3" fillId="6" borderId="7" xfId="1" applyNumberFormat="1" applyFont="1" applyFill="1" applyBorder="1">
      <alignment vertical="center"/>
    </xf>
    <xf numFmtId="9" fontId="3" fillId="6" borderId="7" xfId="1" applyNumberFormat="1" applyFont="1" applyFill="1" applyBorder="1">
      <alignment vertical="center"/>
    </xf>
    <xf numFmtId="9" fontId="3" fillId="6" borderId="8" xfId="1" applyNumberFormat="1" applyFont="1" applyFill="1" applyBorder="1">
      <alignment vertical="center"/>
    </xf>
    <xf numFmtId="0" fontId="3" fillId="0" borderId="28" xfId="1" applyFont="1" applyBorder="1">
      <alignment vertical="center"/>
    </xf>
    <xf numFmtId="0" fontId="11" fillId="0" borderId="60" xfId="1" applyFont="1" applyBorder="1" applyAlignment="1">
      <alignment horizontal="center" vertical="center"/>
    </xf>
    <xf numFmtId="0" fontId="11" fillId="0" borderId="7" xfId="1" applyFont="1" applyBorder="1" applyAlignment="1">
      <alignment horizontal="center" vertical="center"/>
    </xf>
    <xf numFmtId="176" fontId="11" fillId="4" borderId="14" xfId="1" applyNumberFormat="1" applyFont="1" applyFill="1" applyBorder="1" applyAlignment="1">
      <alignment horizontal="center" vertical="center"/>
    </xf>
    <xf numFmtId="0" fontId="39" fillId="0" borderId="0" xfId="1" applyFont="1">
      <alignment vertical="center"/>
    </xf>
    <xf numFmtId="0" fontId="40" fillId="0" borderId="0" xfId="1" applyFont="1">
      <alignment vertical="center"/>
    </xf>
    <xf numFmtId="0" fontId="41" fillId="0" borderId="0" xfId="1" applyFont="1">
      <alignment vertical="center"/>
    </xf>
    <xf numFmtId="0" fontId="42" fillId="0" borderId="0" xfId="1" applyFont="1">
      <alignment vertical="center"/>
    </xf>
    <xf numFmtId="0" fontId="4" fillId="8" borderId="16" xfId="1" applyFont="1" applyFill="1" applyBorder="1" applyAlignment="1">
      <alignment horizontal="right"/>
    </xf>
    <xf numFmtId="0" fontId="4" fillId="0" borderId="6" xfId="1" applyFont="1" applyBorder="1">
      <alignment vertical="center"/>
    </xf>
    <xf numFmtId="0" fontId="7" fillId="8" borderId="6" xfId="1" applyFont="1" applyFill="1" applyBorder="1" applyAlignment="1">
      <alignment horizontal="left" vertical="center" indent="1"/>
    </xf>
    <xf numFmtId="0" fontId="7" fillId="8" borderId="16" xfId="1" applyFont="1" applyFill="1" applyBorder="1" applyAlignment="1">
      <alignment horizontal="left" vertical="center" wrapText="1" indent="1"/>
    </xf>
    <xf numFmtId="0" fontId="7" fillId="8" borderId="22" xfId="1" applyFont="1" applyFill="1" applyBorder="1" applyAlignment="1">
      <alignment horizontal="left" vertical="center" wrapText="1" indent="1"/>
    </xf>
    <xf numFmtId="0" fontId="4" fillId="8" borderId="39" xfId="1" applyFont="1" applyFill="1" applyBorder="1" applyAlignment="1">
      <alignment horizontal="right"/>
    </xf>
    <xf numFmtId="0" fontId="4" fillId="0" borderId="6" xfId="1" applyFont="1" applyBorder="1" applyAlignment="1"/>
    <xf numFmtId="0" fontId="4" fillId="8" borderId="22" xfId="1" applyFont="1" applyFill="1" applyBorder="1" applyAlignment="1">
      <alignment horizontal="right"/>
    </xf>
    <xf numFmtId="0" fontId="4" fillId="8" borderId="16" xfId="1" applyFont="1" applyFill="1" applyBorder="1" applyAlignment="1">
      <alignment horizontal="right" shrinkToFit="1"/>
    </xf>
    <xf numFmtId="0" fontId="4" fillId="8" borderId="115" xfId="1" applyFont="1" applyFill="1" applyBorder="1" applyAlignment="1">
      <alignment horizontal="right"/>
    </xf>
    <xf numFmtId="0" fontId="4" fillId="8" borderId="6" xfId="1" applyFont="1" applyFill="1" applyBorder="1" applyAlignment="1">
      <alignment horizontal="right"/>
    </xf>
    <xf numFmtId="0" fontId="4" fillId="0" borderId="0" xfId="1" applyFont="1" applyAlignment="1">
      <alignment horizontal="center" vertical="center" textRotation="255"/>
    </xf>
    <xf numFmtId="0" fontId="4" fillId="0" borderId="0" xfId="1" applyFont="1" applyAlignment="1">
      <alignment horizontal="right"/>
    </xf>
    <xf numFmtId="0" fontId="4" fillId="11" borderId="16" xfId="1" applyFont="1" applyFill="1" applyBorder="1" applyAlignment="1">
      <alignment horizontal="right"/>
    </xf>
    <xf numFmtId="0" fontId="4" fillId="11" borderId="27" xfId="1" applyFont="1" applyFill="1" applyBorder="1" applyAlignment="1">
      <alignment horizontal="right"/>
    </xf>
    <xf numFmtId="0" fontId="4" fillId="11" borderId="25" xfId="1" applyFont="1" applyFill="1" applyBorder="1" applyAlignment="1">
      <alignment horizontal="right"/>
    </xf>
    <xf numFmtId="0" fontId="4" fillId="11" borderId="39" xfId="1" applyFont="1" applyFill="1" applyBorder="1" applyAlignment="1">
      <alignment horizontal="right"/>
    </xf>
    <xf numFmtId="0" fontId="4" fillId="12" borderId="39" xfId="1" applyFont="1" applyFill="1" applyBorder="1" applyAlignment="1">
      <alignment horizontal="right"/>
    </xf>
    <xf numFmtId="0" fontId="4" fillId="12" borderId="89" xfId="1" applyFont="1" applyFill="1" applyBorder="1" applyAlignment="1">
      <alignment horizontal="right"/>
    </xf>
    <xf numFmtId="0" fontId="4" fillId="13" borderId="89" xfId="1" applyFont="1" applyFill="1" applyBorder="1" applyAlignment="1">
      <alignment horizontal="right"/>
    </xf>
    <xf numFmtId="0" fontId="4" fillId="13" borderId="16" xfId="1" applyFont="1" applyFill="1" applyBorder="1" applyAlignment="1">
      <alignment horizontal="right"/>
    </xf>
    <xf numFmtId="0" fontId="4" fillId="13" borderId="39" xfId="1" applyFont="1" applyFill="1" applyBorder="1" applyAlignment="1">
      <alignment horizontal="right"/>
    </xf>
    <xf numFmtId="0" fontId="4" fillId="13" borderId="25" xfId="1" applyFont="1" applyFill="1" applyBorder="1" applyAlignment="1">
      <alignment horizontal="right"/>
    </xf>
    <xf numFmtId="0" fontId="4" fillId="14" borderId="25" xfId="1" applyFont="1" applyFill="1" applyBorder="1" applyAlignment="1">
      <alignment horizontal="right"/>
    </xf>
    <xf numFmtId="0" fontId="4" fillId="14" borderId="0" xfId="1" applyFont="1" applyFill="1" applyAlignment="1">
      <alignment horizontal="right"/>
    </xf>
    <xf numFmtId="0" fontId="4" fillId="14" borderId="18" xfId="1" applyFont="1" applyFill="1" applyBorder="1" applyAlignment="1">
      <alignment horizontal="right"/>
    </xf>
    <xf numFmtId="0" fontId="4" fillId="14" borderId="110" xfId="1" applyFont="1" applyFill="1" applyBorder="1" applyAlignment="1">
      <alignment horizontal="right"/>
    </xf>
    <xf numFmtId="0" fontId="4" fillId="14" borderId="111" xfId="1" applyFont="1" applyFill="1" applyBorder="1" applyAlignment="1">
      <alignment horizontal="right"/>
    </xf>
    <xf numFmtId="0" fontId="4" fillId="14" borderId="109" xfId="1" applyFont="1" applyFill="1" applyBorder="1" applyAlignment="1">
      <alignment horizontal="right"/>
    </xf>
    <xf numFmtId="0" fontId="8" fillId="14" borderId="27" xfId="1" applyFont="1" applyFill="1" applyBorder="1" applyAlignment="1"/>
    <xf numFmtId="0" fontId="8" fillId="14" borderId="29" xfId="1" applyFont="1" applyFill="1" applyBorder="1" applyAlignment="1"/>
    <xf numFmtId="0" fontId="8" fillId="14" borderId="19" xfId="1" applyFont="1" applyFill="1" applyBorder="1" applyAlignment="1"/>
    <xf numFmtId="0" fontId="4" fillId="14" borderId="19" xfId="1" applyFont="1" applyFill="1" applyBorder="1" applyAlignment="1">
      <alignment horizontal="right"/>
    </xf>
    <xf numFmtId="0" fontId="4" fillId="15" borderId="16" xfId="1" applyFont="1" applyFill="1" applyBorder="1" applyAlignment="1">
      <alignment horizontal="right"/>
    </xf>
    <xf numFmtId="0" fontId="4" fillId="15" borderId="39" xfId="1" applyFont="1" applyFill="1" applyBorder="1" applyAlignment="1">
      <alignment horizontal="right"/>
    </xf>
    <xf numFmtId="0" fontId="2" fillId="3" borderId="0" xfId="1" applyFill="1" applyAlignment="1">
      <alignment horizontal="right" vertical="center"/>
    </xf>
    <xf numFmtId="0" fontId="3" fillId="4" borderId="9" xfId="0" applyFont="1" applyFill="1" applyBorder="1">
      <alignment vertical="center"/>
    </xf>
    <xf numFmtId="0" fontId="3" fillId="4" borderId="25" xfId="0" applyFont="1" applyFill="1" applyBorder="1">
      <alignment vertical="center"/>
    </xf>
    <xf numFmtId="0" fontId="3" fillId="4" borderId="27" xfId="0" applyFont="1" applyFill="1" applyBorder="1">
      <alignment vertical="center"/>
    </xf>
    <xf numFmtId="0" fontId="3" fillId="4" borderId="17" xfId="0" applyFont="1" applyFill="1" applyBorder="1">
      <alignment vertical="center"/>
    </xf>
    <xf numFmtId="0" fontId="3" fillId="4" borderId="29" xfId="0" applyFont="1" applyFill="1" applyBorder="1">
      <alignment vertical="center"/>
    </xf>
    <xf numFmtId="0" fontId="3" fillId="4" borderId="20" xfId="0" applyFont="1" applyFill="1" applyBorder="1">
      <alignment vertical="center"/>
    </xf>
    <xf numFmtId="0" fontId="3" fillId="4" borderId="19" xfId="0" applyFont="1" applyFill="1" applyBorder="1">
      <alignment vertical="center"/>
    </xf>
    <xf numFmtId="0" fontId="3" fillId="4" borderId="0" xfId="0" applyFont="1" applyFill="1" applyAlignment="1">
      <alignment horizontal="right" vertical="center"/>
    </xf>
    <xf numFmtId="0" fontId="3" fillId="4" borderId="0" xfId="0" applyFont="1" applyFill="1" applyAlignment="1">
      <alignment horizontal="right"/>
    </xf>
    <xf numFmtId="0" fontId="3" fillId="4" borderId="0" xfId="0" applyFont="1" applyFill="1" applyAlignment="1">
      <alignment horizontal="justify" vertical="center" wrapText="1"/>
    </xf>
    <xf numFmtId="0" fontId="3" fillId="4" borderId="0" xfId="0" applyFont="1" applyFill="1" applyAlignment="1">
      <alignment horizontal="left" vertical="center" wrapText="1"/>
    </xf>
    <xf numFmtId="0" fontId="26" fillId="4" borderId="18" xfId="0" applyFont="1" applyFill="1" applyBorder="1">
      <alignment vertical="center"/>
    </xf>
    <xf numFmtId="0" fontId="26" fillId="4" borderId="18" xfId="0" applyFont="1" applyFill="1" applyBorder="1" applyAlignment="1">
      <alignment horizontal="justify" vertical="center" wrapText="1"/>
    </xf>
    <xf numFmtId="0" fontId="3" fillId="0" borderId="21" xfId="0" applyFont="1" applyBorder="1" applyAlignment="1">
      <alignment vertical="center" wrapText="1"/>
    </xf>
    <xf numFmtId="0" fontId="11" fillId="0" borderId="19" xfId="1" applyFont="1" applyBorder="1" applyAlignment="1">
      <alignment horizontal="center" vertical="center"/>
    </xf>
    <xf numFmtId="0" fontId="3" fillId="0" borderId="21" xfId="1" applyFont="1" applyBorder="1">
      <alignment vertical="center"/>
    </xf>
    <xf numFmtId="0" fontId="3" fillId="0" borderId="96" xfId="1" applyFont="1" applyBorder="1">
      <alignment vertical="center"/>
    </xf>
    <xf numFmtId="0" fontId="10" fillId="0" borderId="68" xfId="0" applyFont="1" applyBorder="1" applyAlignment="1">
      <alignment horizontal="center" vertical="center"/>
    </xf>
    <xf numFmtId="0" fontId="20" fillId="0" borderId="69" xfId="0" applyFont="1" applyBorder="1" applyAlignment="1">
      <alignment horizontal="justify" vertical="center" wrapText="1"/>
    </xf>
    <xf numFmtId="0" fontId="2" fillId="0" borderId="3" xfId="0" applyFont="1" applyBorder="1" applyAlignment="1">
      <alignment horizontal="right" vertical="center"/>
    </xf>
    <xf numFmtId="0" fontId="10" fillId="0" borderId="123" xfId="0" applyFont="1" applyBorder="1" applyAlignment="1">
      <alignment horizontal="center" vertical="center"/>
    </xf>
    <xf numFmtId="0" fontId="10" fillId="0" borderId="124" xfId="0" applyFont="1" applyBorder="1" applyAlignment="1">
      <alignment horizontal="center" vertical="center"/>
    </xf>
    <xf numFmtId="0" fontId="2" fillId="0" borderId="125" xfId="0" applyFont="1" applyBorder="1">
      <alignment vertical="center"/>
    </xf>
    <xf numFmtId="0" fontId="2" fillId="0" borderId="126" xfId="0" applyFont="1" applyBorder="1">
      <alignment vertical="center"/>
    </xf>
    <xf numFmtId="0" fontId="2" fillId="0" borderId="127" xfId="0" applyFont="1" applyBorder="1">
      <alignment vertical="center"/>
    </xf>
    <xf numFmtId="0" fontId="2" fillId="0" borderId="128" xfId="0" applyFont="1" applyBorder="1">
      <alignment vertical="center"/>
    </xf>
    <xf numFmtId="0" fontId="3" fillId="0" borderId="129" xfId="1" applyFont="1" applyBorder="1">
      <alignment vertical="center"/>
    </xf>
    <xf numFmtId="0" fontId="3" fillId="0" borderId="125" xfId="1" applyFont="1" applyBorder="1">
      <alignment vertical="center"/>
    </xf>
    <xf numFmtId="0" fontId="16" fillId="0" borderId="1" xfId="0" applyFont="1" applyBorder="1" applyAlignment="1">
      <alignment horizontal="left" vertical="center"/>
    </xf>
    <xf numFmtId="0" fontId="16" fillId="0" borderId="12" xfId="0" applyFont="1" applyBorder="1" applyAlignment="1">
      <alignment horizontal="justify" vertical="center" wrapText="1"/>
    </xf>
    <xf numFmtId="0" fontId="2" fillId="0" borderId="42" xfId="0" applyFont="1" applyBorder="1">
      <alignment vertical="center"/>
    </xf>
    <xf numFmtId="0" fontId="3" fillId="0" borderId="21" xfId="0" applyFont="1" applyBorder="1" applyAlignment="1">
      <alignment horizontal="left" vertical="center"/>
    </xf>
    <xf numFmtId="0" fontId="3" fillId="0" borderId="7" xfId="0" applyFont="1" applyBorder="1" applyAlignment="1">
      <alignment horizontal="left" vertical="center"/>
    </xf>
    <xf numFmtId="0" fontId="0" fillId="0" borderId="7" xfId="0" applyBorder="1" applyAlignment="1">
      <alignment vertical="center" wrapText="1"/>
    </xf>
    <xf numFmtId="0" fontId="3" fillId="0" borderId="25" xfId="0" applyFont="1" applyBorder="1" applyAlignment="1">
      <alignment horizontal="center" vertical="center"/>
    </xf>
    <xf numFmtId="0" fontId="3" fillId="0" borderId="7" xfId="0" quotePrefix="1" applyFont="1" applyBorder="1" applyAlignment="1">
      <alignment horizontal="center" vertical="center"/>
    </xf>
    <xf numFmtId="0" fontId="40" fillId="0" borderId="7" xfId="1" applyFont="1" applyBorder="1" applyAlignment="1">
      <alignment horizontal="left" vertical="center" shrinkToFit="1"/>
    </xf>
    <xf numFmtId="0" fontId="40" fillId="4" borderId="7" xfId="1" applyFont="1" applyFill="1" applyBorder="1" applyAlignment="1">
      <alignment horizontal="left" vertical="center" shrinkToFit="1"/>
    </xf>
    <xf numFmtId="0" fontId="11" fillId="0" borderId="0" xfId="0" applyFont="1" applyAlignment="1">
      <alignment horizontal="center" vertical="center"/>
    </xf>
    <xf numFmtId="0" fontId="3" fillId="0" borderId="18" xfId="0" applyFont="1" applyBorder="1" applyAlignment="1">
      <alignment horizontal="center" vertical="center"/>
    </xf>
    <xf numFmtId="0" fontId="3" fillId="0" borderId="0" xfId="0" applyFont="1" applyAlignment="1">
      <alignment vertical="center" shrinkToFit="1"/>
    </xf>
    <xf numFmtId="0" fontId="3" fillId="0" borderId="0" xfId="0" applyFont="1" applyAlignment="1">
      <alignment horizontal="center" vertical="center" shrinkToFit="1"/>
    </xf>
    <xf numFmtId="0" fontId="3" fillId="0" borderId="0" xfId="0" applyFont="1" applyAlignment="1">
      <alignment horizontal="right" vertical="center" shrinkToFit="1"/>
    </xf>
    <xf numFmtId="0" fontId="3" fillId="0" borderId="7" xfId="0" applyFont="1" applyBorder="1" applyAlignment="1">
      <alignment horizontal="center" vertical="center" shrinkToFit="1"/>
    </xf>
    <xf numFmtId="0" fontId="3" fillId="0" borderId="7" xfId="0" applyFont="1" applyBorder="1" applyAlignment="1">
      <alignment horizontal="left" vertical="center" shrinkToFit="1"/>
    </xf>
    <xf numFmtId="0" fontId="3" fillId="0" borderId="7" xfId="0" applyFont="1" applyBorder="1" applyAlignment="1">
      <alignment vertical="center" shrinkToFit="1"/>
    </xf>
    <xf numFmtId="0" fontId="0" fillId="0" borderId="7" xfId="0" applyBorder="1" applyAlignment="1">
      <alignment vertical="center" shrinkToFit="1"/>
    </xf>
    <xf numFmtId="0" fontId="11" fillId="0" borderId="0" xfId="0" applyFont="1" applyAlignment="1">
      <alignment vertical="center" shrinkToFit="1"/>
    </xf>
    <xf numFmtId="0" fontId="11" fillId="0" borderId="0" xfId="0" applyFont="1" applyAlignment="1">
      <alignment horizontal="center" vertical="center" shrinkToFit="1"/>
    </xf>
    <xf numFmtId="0" fontId="0" fillId="0" borderId="0" xfId="0" applyAlignment="1">
      <alignment vertical="center" shrinkToFit="1"/>
    </xf>
    <xf numFmtId="0" fontId="0" fillId="0" borderId="0" xfId="0" applyAlignment="1">
      <alignment horizontal="center" vertical="center" shrinkToFit="1"/>
    </xf>
    <xf numFmtId="0" fontId="44" fillId="0" borderId="7" xfId="0" applyFont="1" applyBorder="1" applyAlignment="1">
      <alignment horizontal="center" vertical="center" wrapText="1"/>
    </xf>
    <xf numFmtId="0" fontId="3" fillId="0" borderId="18" xfId="1" applyFont="1" applyBorder="1" applyAlignment="1">
      <alignment horizontal="left" vertical="center"/>
    </xf>
    <xf numFmtId="0" fontId="4" fillId="0" borderId="22" xfId="1" applyFont="1" applyBorder="1" applyAlignment="1"/>
    <xf numFmtId="0" fontId="4" fillId="4" borderId="22" xfId="1" applyFont="1" applyFill="1" applyBorder="1" applyAlignment="1"/>
    <xf numFmtId="0" fontId="2" fillId="3" borderId="0" xfId="1" applyFill="1" applyAlignment="1">
      <alignment horizontal="center" vertical="center"/>
    </xf>
    <xf numFmtId="0" fontId="20" fillId="3" borderId="0" xfId="1" applyFont="1" applyFill="1">
      <alignment vertical="center"/>
    </xf>
    <xf numFmtId="0" fontId="2" fillId="0" borderId="0" xfId="0" applyFont="1" applyAlignment="1">
      <alignment horizontal="left" vertical="center"/>
    </xf>
    <xf numFmtId="0" fontId="3" fillId="0" borderId="0" xfId="0" applyFont="1" applyAlignment="1">
      <alignment horizontal="left" vertical="center"/>
    </xf>
    <xf numFmtId="0" fontId="17" fillId="0" borderId="0" xfId="0" applyFont="1" applyAlignment="1">
      <alignment horizontal="center" vertical="center"/>
    </xf>
    <xf numFmtId="0" fontId="27" fillId="0" borderId="0" xfId="0" applyFont="1" applyAlignment="1">
      <alignment horizontal="center" vertical="center"/>
    </xf>
    <xf numFmtId="0" fontId="27" fillId="0" borderId="30" xfId="0" applyFont="1" applyBorder="1" applyAlignment="1">
      <alignment horizontal="right"/>
    </xf>
    <xf numFmtId="0" fontId="2" fillId="0" borderId="29" xfId="0" applyFont="1" applyBorder="1" applyAlignment="1">
      <alignment horizontal="left" vertical="center"/>
    </xf>
    <xf numFmtId="0" fontId="9" fillId="0" borderId="0" xfId="1" applyFont="1" applyAlignment="1">
      <alignment horizontal="left" vertical="center" wrapText="1"/>
    </xf>
    <xf numFmtId="0" fontId="9" fillId="3" borderId="0" xfId="1" applyFont="1" applyFill="1" applyAlignment="1">
      <alignment vertical="center" wrapText="1"/>
    </xf>
    <xf numFmtId="0" fontId="4" fillId="4" borderId="6" xfId="1" applyFont="1" applyFill="1" applyBorder="1" applyAlignment="1">
      <alignment horizontal="center" vertical="center"/>
    </xf>
    <xf numFmtId="0" fontId="4" fillId="4" borderId="16" xfId="1" applyFont="1" applyFill="1" applyBorder="1" applyAlignment="1">
      <alignment horizontal="center" vertical="center"/>
    </xf>
    <xf numFmtId="0" fontId="4" fillId="4" borderId="22" xfId="1" applyFont="1" applyFill="1" applyBorder="1" applyAlignment="1">
      <alignment horizontal="center" vertical="center"/>
    </xf>
    <xf numFmtId="181" fontId="4" fillId="0" borderId="6" xfId="1" applyNumberFormat="1" applyFont="1" applyBorder="1" applyAlignment="1">
      <alignment horizontal="right"/>
    </xf>
    <xf numFmtId="181" fontId="4" fillId="0" borderId="16" xfId="1" applyNumberFormat="1" applyFont="1" applyBorder="1" applyAlignment="1">
      <alignment horizontal="right"/>
    </xf>
    <xf numFmtId="0" fontId="8" fillId="0" borderId="16" xfId="1" applyFont="1" applyBorder="1" applyAlignment="1">
      <alignment horizontal="right"/>
    </xf>
    <xf numFmtId="0" fontId="8" fillId="0" borderId="22" xfId="1" applyFont="1" applyBorder="1" applyAlignment="1">
      <alignment horizontal="right"/>
    </xf>
    <xf numFmtId="0" fontId="3" fillId="0" borderId="0" xfId="1" applyFont="1" applyAlignment="1">
      <alignment horizontal="left" vertical="center" wrapText="1"/>
    </xf>
    <xf numFmtId="0" fontId="4" fillId="5" borderId="16" xfId="1" applyFont="1" applyFill="1" applyBorder="1" applyAlignment="1">
      <alignment horizontal="right" shrinkToFit="1"/>
    </xf>
    <xf numFmtId="0" fontId="4" fillId="5" borderId="22" xfId="1" applyFont="1" applyFill="1" applyBorder="1" applyAlignment="1">
      <alignment horizontal="right" shrinkToFit="1"/>
    </xf>
    <xf numFmtId="0" fontId="4" fillId="4" borderId="9" xfId="1" applyFont="1" applyFill="1" applyBorder="1" applyAlignment="1">
      <alignment horizontal="left" vertical="center" shrinkToFit="1"/>
    </xf>
    <xf numFmtId="0" fontId="4" fillId="4" borderId="25" xfId="1" applyFont="1" applyFill="1" applyBorder="1" applyAlignment="1">
      <alignment horizontal="left" vertical="center" shrinkToFit="1"/>
    </xf>
    <xf numFmtId="0" fontId="4" fillId="4" borderId="27" xfId="1" applyFont="1" applyFill="1" applyBorder="1" applyAlignment="1">
      <alignment horizontal="left" vertical="center" shrinkToFit="1"/>
    </xf>
    <xf numFmtId="0" fontId="4" fillId="4" borderId="6" xfId="1" applyFont="1" applyFill="1" applyBorder="1" applyAlignment="1">
      <alignment horizontal="center" vertical="center" shrinkToFit="1"/>
    </xf>
    <xf numFmtId="0" fontId="2" fillId="0" borderId="16" xfId="1" applyBorder="1" applyAlignment="1">
      <alignment horizontal="center" vertical="center"/>
    </xf>
    <xf numFmtId="0" fontId="2" fillId="0" borderId="22" xfId="1" applyBorder="1" applyAlignment="1">
      <alignment horizontal="center" vertical="center"/>
    </xf>
    <xf numFmtId="0" fontId="4" fillId="0" borderId="16" xfId="1" applyFont="1" applyBorder="1" applyAlignment="1">
      <alignment horizontal="right" shrinkToFit="1"/>
    </xf>
    <xf numFmtId="0" fontId="4" fillId="0" borderId="22" xfId="1" applyFont="1" applyBorder="1" applyAlignment="1">
      <alignment horizontal="right" shrinkToFit="1"/>
    </xf>
    <xf numFmtId="0" fontId="4" fillId="4" borderId="0" xfId="1" applyFont="1" applyFill="1" applyAlignment="1">
      <alignment horizontal="center" vertical="center"/>
    </xf>
    <xf numFmtId="181" fontId="4" fillId="5" borderId="6" xfId="1" applyNumberFormat="1" applyFont="1" applyFill="1" applyBorder="1" applyAlignment="1">
      <alignment horizontal="right" shrinkToFit="1"/>
    </xf>
    <xf numFmtId="181" fontId="4" fillId="5" borderId="16" xfId="1" applyNumberFormat="1" applyFont="1" applyFill="1" applyBorder="1" applyAlignment="1">
      <alignment horizontal="right" shrinkToFit="1"/>
    </xf>
    <xf numFmtId="0" fontId="4" fillId="6" borderId="16" xfId="1" applyFont="1" applyFill="1" applyBorder="1" applyAlignment="1">
      <alignment horizontal="right" shrinkToFit="1"/>
    </xf>
    <xf numFmtId="0" fontId="4" fillId="5" borderId="16" xfId="1" applyFont="1" applyFill="1" applyBorder="1" applyAlignment="1">
      <alignment horizontal="right"/>
    </xf>
    <xf numFmtId="0" fontId="4" fillId="5" borderId="22" xfId="1" applyFont="1" applyFill="1" applyBorder="1" applyAlignment="1">
      <alignment horizontal="right"/>
    </xf>
    <xf numFmtId="0" fontId="4" fillId="6" borderId="22" xfId="1" applyFont="1" applyFill="1" applyBorder="1" applyAlignment="1">
      <alignment horizontal="right" shrinkToFit="1"/>
    </xf>
    <xf numFmtId="0" fontId="4" fillId="4" borderId="20" xfId="1" applyFont="1" applyFill="1" applyBorder="1" applyAlignment="1">
      <alignment horizontal="center" vertical="center"/>
    </xf>
    <xf numFmtId="0" fontId="3" fillId="4" borderId="18" xfId="1" applyFont="1" applyFill="1" applyBorder="1" applyAlignment="1">
      <alignment horizontal="center" vertical="center"/>
    </xf>
    <xf numFmtId="181" fontId="4" fillId="0" borderId="6" xfId="1" applyNumberFormat="1" applyFont="1" applyBorder="1" applyAlignment="1">
      <alignment horizontal="center" vertical="center" shrinkToFit="1"/>
    </xf>
    <xf numFmtId="181" fontId="4" fillId="0" borderId="16" xfId="1" applyNumberFormat="1" applyFont="1" applyBorder="1" applyAlignment="1">
      <alignment horizontal="center" vertical="center" shrinkToFit="1"/>
    </xf>
    <xf numFmtId="181" fontId="4" fillId="0" borderId="6" xfId="1" applyNumberFormat="1" applyFont="1" applyBorder="1" applyAlignment="1">
      <alignment horizontal="right" vertical="center" shrinkToFit="1"/>
    </xf>
    <xf numFmtId="181" fontId="4" fillId="0" borderId="16" xfId="1" applyNumberFormat="1" applyFont="1" applyBorder="1" applyAlignment="1">
      <alignment horizontal="right" vertical="center" shrinkToFit="1"/>
    </xf>
    <xf numFmtId="0" fontId="7" fillId="4" borderId="6" xfId="1" applyFont="1" applyFill="1" applyBorder="1" applyAlignment="1">
      <alignment horizontal="center" vertical="center"/>
    </xf>
    <xf numFmtId="0" fontId="3" fillId="4" borderId="16" xfId="1" applyFont="1" applyFill="1" applyBorder="1" applyAlignment="1">
      <alignment horizontal="center" vertical="center"/>
    </xf>
    <xf numFmtId="3" fontId="4" fillId="0" borderId="16" xfId="1" applyNumberFormat="1" applyFont="1" applyBorder="1" applyAlignment="1">
      <alignment horizontal="right" shrinkToFit="1"/>
    </xf>
    <xf numFmtId="0" fontId="4" fillId="0" borderId="16" xfId="1" applyFont="1" applyBorder="1" applyAlignment="1">
      <alignment horizontal="right"/>
    </xf>
    <xf numFmtId="0" fontId="4" fillId="0" borderId="22" xfId="1" applyFont="1" applyBorder="1" applyAlignment="1">
      <alignment horizontal="right"/>
    </xf>
    <xf numFmtId="0" fontId="4" fillId="4" borderId="25" xfId="1" applyFont="1" applyFill="1" applyBorder="1" applyAlignment="1">
      <alignment horizontal="center" vertical="center"/>
    </xf>
    <xf numFmtId="0" fontId="4" fillId="4" borderId="27" xfId="1" applyFont="1" applyFill="1" applyBorder="1" applyAlignment="1">
      <alignment horizontal="center" vertical="center"/>
    </xf>
    <xf numFmtId="0" fontId="4" fillId="4" borderId="29" xfId="1" applyFont="1" applyFill="1" applyBorder="1" applyAlignment="1">
      <alignment horizontal="center" vertical="center"/>
    </xf>
    <xf numFmtId="0" fontId="4" fillId="4" borderId="9" xfId="1" applyFont="1" applyFill="1" applyBorder="1" applyAlignment="1">
      <alignment horizontal="center" vertical="center"/>
    </xf>
    <xf numFmtId="0" fontId="2" fillId="0" borderId="25" xfId="1" applyBorder="1" applyAlignment="1">
      <alignment horizontal="center" vertical="center"/>
    </xf>
    <xf numFmtId="0" fontId="2" fillId="0" borderId="27" xfId="1" applyBorder="1" applyAlignment="1">
      <alignment horizontal="center" vertical="center"/>
    </xf>
    <xf numFmtId="0" fontId="2" fillId="0" borderId="20" xfId="1" applyBorder="1" applyAlignment="1">
      <alignment horizontal="center" vertical="center"/>
    </xf>
    <xf numFmtId="0" fontId="2" fillId="0" borderId="18" xfId="1" applyBorder="1" applyAlignment="1">
      <alignment horizontal="center" vertical="center"/>
    </xf>
    <xf numFmtId="0" fontId="2" fillId="0" borderId="19" xfId="1" applyBorder="1" applyAlignment="1">
      <alignment horizontal="center" vertical="center"/>
    </xf>
    <xf numFmtId="181" fontId="4" fillId="0" borderId="20" xfId="1" applyNumberFormat="1" applyFont="1" applyBorder="1" applyAlignment="1">
      <alignment horizontal="right"/>
    </xf>
    <xf numFmtId="181" fontId="4" fillId="0" borderId="18" xfId="1" applyNumberFormat="1" applyFont="1" applyBorder="1" applyAlignment="1">
      <alignment horizontal="right"/>
    </xf>
    <xf numFmtId="0" fontId="4" fillId="0" borderId="18" xfId="1" applyFont="1" applyBorder="1" applyAlignment="1">
      <alignment horizontal="right"/>
    </xf>
    <xf numFmtId="0" fontId="4" fillId="0" borderId="19" xfId="1" applyFont="1" applyBorder="1" applyAlignment="1">
      <alignment horizontal="right"/>
    </xf>
    <xf numFmtId="0" fontId="4" fillId="4" borderId="10" xfId="1" applyFont="1" applyFill="1" applyBorder="1" applyAlignment="1">
      <alignment horizontal="center" vertical="center" textRotation="255"/>
    </xf>
    <xf numFmtId="0" fontId="3" fillId="4" borderId="24" xfId="1" applyFont="1" applyFill="1" applyBorder="1" applyAlignment="1">
      <alignment horizontal="center" vertical="center" textRotation="255"/>
    </xf>
    <xf numFmtId="0" fontId="3" fillId="4" borderId="21" xfId="1" applyFont="1" applyFill="1" applyBorder="1" applyAlignment="1">
      <alignment horizontal="center" vertical="center" textRotation="255"/>
    </xf>
    <xf numFmtId="0" fontId="3" fillId="4" borderId="22" xfId="1" applyFont="1" applyFill="1" applyBorder="1" applyAlignment="1">
      <alignment horizontal="center" vertical="center"/>
    </xf>
    <xf numFmtId="0" fontId="7" fillId="4" borderId="16" xfId="1" applyFont="1" applyFill="1" applyBorder="1" applyAlignment="1">
      <alignment horizontal="center" vertical="center"/>
    </xf>
    <xf numFmtId="0" fontId="7" fillId="4" borderId="22" xfId="1" applyFont="1" applyFill="1" applyBorder="1" applyAlignment="1">
      <alignment horizontal="center" vertical="center"/>
    </xf>
    <xf numFmtId="181" fontId="4" fillId="4" borderId="6" xfId="1" applyNumberFormat="1" applyFont="1" applyFill="1" applyBorder="1" applyAlignment="1">
      <alignment horizontal="right"/>
    </xf>
    <xf numFmtId="181" fontId="4" fillId="4" borderId="16" xfId="1" applyNumberFormat="1" applyFont="1" applyFill="1" applyBorder="1" applyAlignment="1">
      <alignment horizontal="right"/>
    </xf>
    <xf numFmtId="0" fontId="4" fillId="0" borderId="6" xfId="1" applyFont="1" applyBorder="1" applyAlignment="1">
      <alignment horizontal="center" vertical="center"/>
    </xf>
    <xf numFmtId="0" fontId="4" fillId="4" borderId="10" xfId="1" applyFont="1" applyFill="1" applyBorder="1" applyAlignment="1">
      <alignment horizontal="center" vertical="center" textRotation="255" shrinkToFit="1"/>
    </xf>
    <xf numFmtId="0" fontId="3" fillId="4" borderId="24" xfId="1" applyFont="1" applyFill="1" applyBorder="1" applyAlignment="1">
      <alignment horizontal="center" vertical="center" textRotation="255" shrinkToFit="1"/>
    </xf>
    <xf numFmtId="0" fontId="3" fillId="4" borderId="21" xfId="1" applyFont="1" applyFill="1" applyBorder="1" applyAlignment="1">
      <alignment horizontal="center" vertical="center" textRotation="255" shrinkToFit="1"/>
    </xf>
    <xf numFmtId="181" fontId="4" fillId="5" borderId="6" xfId="1" applyNumberFormat="1" applyFont="1" applyFill="1" applyBorder="1" applyAlignment="1">
      <alignment horizontal="right"/>
    </xf>
    <xf numFmtId="181" fontId="8" fillId="0" borderId="16" xfId="1" applyNumberFormat="1" applyFont="1" applyBorder="1" applyAlignment="1">
      <alignment horizontal="right"/>
    </xf>
    <xf numFmtId="0" fontId="2" fillId="0" borderId="24" xfId="1" applyBorder="1" applyAlignment="1">
      <alignment horizontal="center" vertical="center" textRotation="255" shrinkToFit="1"/>
    </xf>
    <xf numFmtId="0" fontId="2" fillId="0" borderId="21" xfId="1" applyBorder="1" applyAlignment="1">
      <alignment horizontal="center" vertical="center" textRotation="255" shrinkToFit="1"/>
    </xf>
    <xf numFmtId="0" fontId="3" fillId="4" borderId="6" xfId="1" applyFont="1" applyFill="1" applyBorder="1" applyAlignment="1">
      <alignment horizontal="center" vertical="center"/>
    </xf>
    <xf numFmtId="0" fontId="8" fillId="0" borderId="38" xfId="1" applyFont="1" applyBorder="1" applyAlignment="1">
      <alignment horizontal="right"/>
    </xf>
    <xf numFmtId="181" fontId="4" fillId="0" borderId="35" xfId="1" applyNumberFormat="1" applyFont="1" applyBorder="1" applyAlignment="1">
      <alignment horizontal="right"/>
    </xf>
    <xf numFmtId="181" fontId="4" fillId="6" borderId="6" xfId="1" applyNumberFormat="1" applyFont="1" applyFill="1" applyBorder="1" applyAlignment="1">
      <alignment horizontal="right"/>
    </xf>
    <xf numFmtId="181" fontId="4" fillId="6" borderId="16" xfId="1" applyNumberFormat="1" applyFont="1" applyFill="1" applyBorder="1" applyAlignment="1">
      <alignment horizontal="right"/>
    </xf>
    <xf numFmtId="0" fontId="4" fillId="6" borderId="16" xfId="1" applyFont="1" applyFill="1" applyBorder="1" applyAlignment="1">
      <alignment horizontal="right"/>
    </xf>
    <xf numFmtId="0" fontId="4" fillId="6" borderId="22" xfId="1" applyFont="1" applyFill="1" applyBorder="1" applyAlignment="1">
      <alignment horizontal="right"/>
    </xf>
    <xf numFmtId="0" fontId="4" fillId="0" borderId="10" xfId="1" applyFont="1" applyBorder="1" applyAlignment="1">
      <alignment horizontal="center" vertical="center" textRotation="255" shrinkToFit="1"/>
    </xf>
    <xf numFmtId="0" fontId="3" fillId="0" borderId="24" xfId="1" applyFont="1" applyBorder="1" applyAlignment="1">
      <alignment horizontal="center" vertical="center" textRotation="255" shrinkToFit="1"/>
    </xf>
    <xf numFmtId="0" fontId="3" fillId="0" borderId="24" xfId="1" applyFont="1" applyBorder="1" applyAlignment="1">
      <alignment horizontal="center" vertical="center" textRotation="255"/>
    </xf>
    <xf numFmtId="0" fontId="2" fillId="0" borderId="38" xfId="1" applyBorder="1" applyAlignment="1">
      <alignment horizontal="center" vertical="center"/>
    </xf>
    <xf numFmtId="0" fontId="4" fillId="4" borderId="35" xfId="1" applyFont="1" applyFill="1" applyBorder="1" applyAlignment="1">
      <alignment horizontal="center" vertical="center"/>
    </xf>
    <xf numFmtId="0" fontId="7" fillId="4" borderId="6" xfId="1" applyFont="1" applyFill="1" applyBorder="1" applyAlignment="1">
      <alignment horizontal="center" vertical="center" wrapText="1" shrinkToFit="1"/>
    </xf>
    <xf numFmtId="0" fontId="20" fillId="0" borderId="16" xfId="1" applyFont="1" applyBorder="1" applyAlignment="1">
      <alignment horizontal="center" vertical="center" shrinkToFit="1"/>
    </xf>
    <xf numFmtId="0" fontId="4" fillId="0" borderId="6" xfId="1" applyFont="1" applyBorder="1" applyAlignment="1">
      <alignment horizontal="center"/>
    </xf>
    <xf numFmtId="0" fontId="4" fillId="0" borderId="16" xfId="1" applyFont="1" applyBorder="1" applyAlignment="1">
      <alignment horizontal="center"/>
    </xf>
    <xf numFmtId="0" fontId="4" fillId="0" borderId="38" xfId="1" applyFont="1" applyBorder="1" applyAlignment="1">
      <alignment horizontal="center"/>
    </xf>
    <xf numFmtId="181" fontId="8" fillId="0" borderId="6" xfId="1" applyNumberFormat="1" applyFont="1" applyBorder="1" applyAlignment="1">
      <alignment horizontal="right"/>
    </xf>
    <xf numFmtId="181" fontId="4" fillId="5" borderId="16" xfId="1" applyNumberFormat="1" applyFont="1" applyFill="1" applyBorder="1" applyAlignment="1">
      <alignment horizontal="right"/>
    </xf>
    <xf numFmtId="0" fontId="45" fillId="3" borderId="0" xfId="1" applyFont="1" applyFill="1" applyAlignment="1">
      <alignment vertical="center" wrapText="1"/>
    </xf>
    <xf numFmtId="0" fontId="46" fillId="3" borderId="0" xfId="1" applyFont="1" applyFill="1" applyAlignment="1">
      <alignment vertical="center" wrapText="1"/>
    </xf>
    <xf numFmtId="0" fontId="46" fillId="3" borderId="29" xfId="1" applyFont="1" applyFill="1" applyBorder="1" applyAlignment="1">
      <alignment vertical="center" wrapText="1"/>
    </xf>
    <xf numFmtId="181" fontId="4" fillId="5" borderId="35" xfId="1" applyNumberFormat="1" applyFont="1" applyFill="1" applyBorder="1" applyAlignment="1">
      <alignment horizontal="right"/>
    </xf>
    <xf numFmtId="0" fontId="8" fillId="6" borderId="16" xfId="1" applyFont="1" applyFill="1" applyBorder="1" applyAlignment="1">
      <alignment horizontal="right"/>
    </xf>
    <xf numFmtId="0" fontId="8" fillId="6" borderId="22" xfId="1" applyFont="1" applyFill="1" applyBorder="1" applyAlignment="1">
      <alignment horizontal="right"/>
    </xf>
    <xf numFmtId="0" fontId="4" fillId="4" borderId="18" xfId="1" applyFont="1" applyFill="1" applyBorder="1" applyAlignment="1">
      <alignment horizontal="center" vertical="center"/>
    </xf>
    <xf numFmtId="0" fontId="7" fillId="4" borderId="20" xfId="1" applyFont="1" applyFill="1" applyBorder="1" applyAlignment="1">
      <alignment horizontal="center" vertical="center" wrapText="1" shrinkToFit="1"/>
    </xf>
    <xf numFmtId="0" fontId="20" fillId="0" borderId="18" xfId="1" applyFont="1" applyBorder="1" applyAlignment="1">
      <alignment horizontal="center" vertical="center" shrinkToFit="1"/>
    </xf>
    <xf numFmtId="0" fontId="4" fillId="0" borderId="20" xfId="1" applyFont="1" applyBorder="1" applyAlignment="1">
      <alignment horizontal="distributed" vertical="center" justifyLastLine="1"/>
    </xf>
    <xf numFmtId="0" fontId="4" fillId="0" borderId="18" xfId="1" applyFont="1" applyBorder="1" applyAlignment="1">
      <alignment horizontal="distributed" vertical="center" justifyLastLine="1"/>
    </xf>
    <xf numFmtId="0" fontId="4" fillId="0" borderId="19" xfId="1" applyFont="1" applyBorder="1" applyAlignment="1">
      <alignment horizontal="distributed" vertical="center" justifyLastLine="1"/>
    </xf>
    <xf numFmtId="3" fontId="4" fillId="0" borderId="6" xfId="1" applyNumberFormat="1" applyFont="1" applyBorder="1" applyAlignment="1">
      <alignment horizontal="center"/>
    </xf>
    <xf numFmtId="0" fontId="4" fillId="6" borderId="6" xfId="1" applyFont="1" applyFill="1" applyBorder="1" applyAlignment="1">
      <alignment horizontal="right"/>
    </xf>
    <xf numFmtId="0" fontId="4" fillId="0" borderId="22" xfId="1" applyFont="1" applyBorder="1" applyAlignment="1">
      <alignment horizontal="center"/>
    </xf>
    <xf numFmtId="0" fontId="4" fillId="0" borderId="20" xfId="1" applyFont="1" applyBorder="1" applyAlignment="1">
      <alignment horizontal="left" vertical="center"/>
    </xf>
    <xf numFmtId="0" fontId="4" fillId="0" borderId="18" xfId="1" applyFont="1" applyBorder="1" applyAlignment="1">
      <alignment horizontal="left" vertical="center"/>
    </xf>
    <xf numFmtId="0" fontId="4" fillId="0" borderId="19" xfId="1" applyFont="1" applyBorder="1" applyAlignment="1">
      <alignment horizontal="left" vertical="center"/>
    </xf>
    <xf numFmtId="0" fontId="4" fillId="0" borderId="24" xfId="1" applyFont="1" applyBorder="1" applyAlignment="1">
      <alignment horizontal="center" vertical="center" wrapText="1"/>
    </xf>
    <xf numFmtId="0" fontId="4" fillId="0" borderId="21" xfId="1" applyFont="1" applyBorder="1" applyAlignment="1">
      <alignment horizontal="center" vertical="center" wrapText="1"/>
    </xf>
    <xf numFmtId="0" fontId="4" fillId="0" borderId="24" xfId="1" applyFont="1" applyBorder="1" applyAlignment="1">
      <alignment horizontal="center" vertical="center" textRotation="255"/>
    </xf>
    <xf numFmtId="0" fontId="4" fillId="0" borderId="21" xfId="1" applyFont="1" applyBorder="1" applyAlignment="1">
      <alignment horizontal="center" vertical="center" textRotation="255"/>
    </xf>
    <xf numFmtId="0" fontId="4" fillId="4" borderId="32" xfId="1" applyFont="1" applyFill="1" applyBorder="1" applyAlignment="1">
      <alignment horizontal="center" vertical="center"/>
    </xf>
    <xf numFmtId="0" fontId="4" fillId="0" borderId="6" xfId="1" applyFont="1" applyBorder="1" applyAlignment="1">
      <alignment horizontal="right"/>
    </xf>
    <xf numFmtId="0" fontId="4" fillId="0" borderId="35" xfId="1" applyFont="1" applyBorder="1" applyAlignment="1">
      <alignment horizontal="right"/>
    </xf>
    <xf numFmtId="0" fontId="4" fillId="0" borderId="6" xfId="1" applyFont="1" applyBorder="1" applyAlignment="1">
      <alignment horizontal="right" wrapText="1"/>
    </xf>
    <xf numFmtId="0" fontId="4" fillId="0" borderId="16" xfId="1" applyFont="1" applyBorder="1" applyAlignment="1">
      <alignment horizontal="right" wrapText="1"/>
    </xf>
    <xf numFmtId="0" fontId="4" fillId="0" borderId="9" xfId="1" applyFont="1" applyBorder="1" applyAlignment="1">
      <alignment horizontal="left" vertical="center"/>
    </xf>
    <xf numFmtId="0" fontId="4" fillId="0" borderId="25" xfId="1" applyFont="1" applyBorder="1" applyAlignment="1">
      <alignment horizontal="left" vertical="center"/>
    </xf>
    <xf numFmtId="0" fontId="4" fillId="0" borderId="27" xfId="1" applyFont="1" applyBorder="1" applyAlignment="1">
      <alignment horizontal="left" vertical="center"/>
    </xf>
    <xf numFmtId="0" fontId="4" fillId="0" borderId="16" xfId="1" applyFont="1" applyBorder="1">
      <alignment vertical="center"/>
    </xf>
    <xf numFmtId="0" fontId="4" fillId="0" borderId="22" xfId="1" applyFont="1" applyBorder="1">
      <alignment vertical="center"/>
    </xf>
    <xf numFmtId="0" fontId="4" fillId="0" borderId="9" xfId="1" applyFont="1" applyBorder="1" applyAlignment="1">
      <alignment horizontal="center" vertical="center" wrapText="1"/>
    </xf>
    <xf numFmtId="0" fontId="4" fillId="0" borderId="9" xfId="1" applyFont="1" applyBorder="1" applyAlignment="1">
      <alignment horizontal="center" vertical="center"/>
    </xf>
    <xf numFmtId="0" fontId="2" fillId="0" borderId="37" xfId="1" applyBorder="1" applyAlignment="1">
      <alignment horizontal="center" vertical="center"/>
    </xf>
    <xf numFmtId="0" fontId="4" fillId="0" borderId="31" xfId="1" applyFont="1" applyBorder="1" applyAlignment="1">
      <alignment horizontal="center" vertical="center"/>
    </xf>
    <xf numFmtId="0" fontId="4" fillId="0" borderId="25" xfId="1" applyFont="1" applyBorder="1" applyAlignment="1">
      <alignment horizontal="center" vertical="center"/>
    </xf>
    <xf numFmtId="0" fontId="4" fillId="0" borderId="27" xfId="1" applyFont="1" applyBorder="1" applyAlignment="1">
      <alignment horizontal="center" vertical="center"/>
    </xf>
    <xf numFmtId="0" fontId="4" fillId="0" borderId="16" xfId="1" applyFont="1" applyBorder="1" applyAlignment="1">
      <alignment horizontal="center" vertical="center"/>
    </xf>
    <xf numFmtId="0" fontId="4" fillId="0" borderId="22" xfId="1" applyFont="1" applyBorder="1" applyAlignment="1">
      <alignment horizontal="center" vertical="center"/>
    </xf>
    <xf numFmtId="0" fontId="4" fillId="5" borderId="36" xfId="1" applyFont="1" applyFill="1" applyBorder="1" applyAlignment="1">
      <alignment horizontal="right"/>
    </xf>
    <xf numFmtId="0" fontId="8" fillId="0" borderId="16" xfId="1" applyFont="1" applyBorder="1" applyAlignment="1">
      <alignment horizontal="center"/>
    </xf>
    <xf numFmtId="0" fontId="8" fillId="0" borderId="22" xfId="1" applyFont="1" applyBorder="1" applyAlignment="1">
      <alignment horizontal="center"/>
    </xf>
    <xf numFmtId="0" fontId="4" fillId="0" borderId="24" xfId="1" applyFont="1" applyBorder="1" applyAlignment="1">
      <alignment horizontal="center" vertical="center" textRotation="255" shrinkToFit="1"/>
    </xf>
    <xf numFmtId="0" fontId="4" fillId="0" borderId="21" xfId="1" applyFont="1" applyBorder="1" applyAlignment="1">
      <alignment horizontal="center" vertical="center" textRotation="255" shrinkToFit="1"/>
    </xf>
    <xf numFmtId="0" fontId="4" fillId="0" borderId="17" xfId="1" applyFont="1" applyBorder="1" applyAlignment="1">
      <alignment horizontal="center" vertical="center"/>
    </xf>
    <xf numFmtId="0" fontId="3" fillId="0" borderId="0" xfId="1" applyFont="1">
      <alignment vertical="center"/>
    </xf>
    <xf numFmtId="0" fontId="3" fillId="0" borderId="29" xfId="1" applyFont="1" applyBorder="1">
      <alignment vertical="center"/>
    </xf>
    <xf numFmtId="0" fontId="4" fillId="0" borderId="20" xfId="1" applyFont="1" applyBorder="1" applyAlignment="1">
      <alignment horizontal="center" vertical="center"/>
    </xf>
    <xf numFmtId="0" fontId="4" fillId="0" borderId="18" xfId="1" applyFont="1" applyBorder="1" applyAlignment="1">
      <alignment horizontal="center" vertical="center"/>
    </xf>
    <xf numFmtId="0" fontId="4" fillId="0" borderId="19" xfId="1" applyFont="1" applyBorder="1" applyAlignment="1">
      <alignment horizontal="center" vertical="center"/>
    </xf>
    <xf numFmtId="0" fontId="7" fillId="0" borderId="0" xfId="1" applyFont="1" applyAlignment="1">
      <alignment horizontal="center" vertical="center" shrinkToFit="1"/>
    </xf>
    <xf numFmtId="0" fontId="7" fillId="0" borderId="29" xfId="1" applyFont="1" applyBorder="1" applyAlignment="1">
      <alignment horizontal="center" vertical="center" shrinkToFit="1"/>
    </xf>
    <xf numFmtId="0" fontId="6" fillId="0" borderId="17" xfId="1" applyFont="1" applyBorder="1" applyAlignment="1">
      <alignment horizontal="center" vertical="center" wrapText="1" shrinkToFit="1"/>
    </xf>
    <xf numFmtId="0" fontId="6" fillId="0" borderId="0" xfId="1" applyFont="1" applyAlignment="1">
      <alignment horizontal="center" vertical="center" wrapText="1" shrinkToFit="1"/>
    </xf>
    <xf numFmtId="0" fontId="6" fillId="0" borderId="29" xfId="1" applyFont="1" applyBorder="1" applyAlignment="1">
      <alignment horizontal="center" vertical="center" wrapText="1" shrinkToFit="1"/>
    </xf>
    <xf numFmtId="0" fontId="4" fillId="0" borderId="17" xfId="1" applyFont="1" applyBorder="1" applyAlignment="1">
      <alignment horizontal="center" vertical="center" shrinkToFit="1"/>
    </xf>
    <xf numFmtId="0" fontId="4" fillId="0" borderId="0" xfId="1" applyFont="1" applyAlignment="1">
      <alignment horizontal="center" vertical="center" shrinkToFit="1"/>
    </xf>
    <xf numFmtId="0" fontId="4" fillId="0" borderId="29" xfId="1" applyFont="1" applyBorder="1" applyAlignment="1">
      <alignment horizontal="center" vertical="center" shrinkToFit="1"/>
    </xf>
    <xf numFmtId="0" fontId="4" fillId="5" borderId="39" xfId="1" applyFont="1" applyFill="1" applyBorder="1" applyAlignment="1">
      <alignment horizontal="right"/>
    </xf>
    <xf numFmtId="0" fontId="4" fillId="5" borderId="35" xfId="1" applyFont="1" applyFill="1" applyBorder="1" applyAlignment="1">
      <alignment horizontal="right"/>
    </xf>
    <xf numFmtId="0" fontId="4" fillId="5" borderId="36" xfId="1" applyFont="1" applyFill="1" applyBorder="1" applyAlignment="1">
      <alignment horizontal="right" shrinkToFit="1"/>
    </xf>
    <xf numFmtId="0" fontId="4" fillId="5" borderId="6" xfId="1" applyFont="1" applyFill="1" applyBorder="1" applyAlignment="1">
      <alignment horizontal="right"/>
    </xf>
    <xf numFmtId="0" fontId="4" fillId="5" borderId="90" xfId="1" applyFont="1" applyFill="1" applyBorder="1" applyAlignment="1">
      <alignment horizontal="right" shrinkToFit="1"/>
    </xf>
    <xf numFmtId="0" fontId="4" fillId="5" borderId="90" xfId="1" applyFont="1" applyFill="1" applyBorder="1" applyAlignment="1">
      <alignment horizontal="right"/>
    </xf>
    <xf numFmtId="0" fontId="4" fillId="5" borderId="91" xfId="1" applyFont="1" applyFill="1" applyBorder="1" applyAlignment="1">
      <alignment horizontal="right" shrinkToFit="1"/>
    </xf>
    <xf numFmtId="0" fontId="4" fillId="0" borderId="36" xfId="1" applyFont="1" applyBorder="1" applyAlignment="1">
      <alignment horizontal="right" shrinkToFit="1"/>
    </xf>
    <xf numFmtId="0" fontId="4" fillId="0" borderId="36" xfId="1" applyFont="1" applyBorder="1" applyAlignment="1">
      <alignment horizontal="center"/>
    </xf>
    <xf numFmtId="0" fontId="4" fillId="0" borderId="39" xfId="1" applyFont="1" applyBorder="1" applyAlignment="1">
      <alignment horizontal="center"/>
    </xf>
    <xf numFmtId="0" fontId="4" fillId="9" borderId="16" xfId="1" applyFont="1" applyFill="1" applyBorder="1" applyAlignment="1">
      <alignment horizontal="right"/>
    </xf>
    <xf numFmtId="0" fontId="4" fillId="9" borderId="36" xfId="1" applyFont="1" applyFill="1" applyBorder="1" applyAlignment="1">
      <alignment horizontal="right"/>
    </xf>
    <xf numFmtId="0" fontId="4" fillId="9" borderId="6" xfId="1" applyFont="1" applyFill="1" applyBorder="1" applyAlignment="1">
      <alignment horizontal="right"/>
    </xf>
    <xf numFmtId="0" fontId="8" fillId="9" borderId="16" xfId="1" applyFont="1" applyFill="1" applyBorder="1" applyAlignment="1">
      <alignment horizontal="right"/>
    </xf>
    <xf numFmtId="0" fontId="4" fillId="0" borderId="16" xfId="1" applyFont="1" applyBorder="1" applyAlignment="1">
      <alignment vertical="center" shrinkToFit="1"/>
    </xf>
    <xf numFmtId="0" fontId="4" fillId="0" borderId="22" xfId="1" applyFont="1" applyBorder="1" applyAlignment="1">
      <alignment vertical="center" shrinkToFit="1"/>
    </xf>
    <xf numFmtId="0" fontId="4" fillId="9" borderId="35" xfId="1" applyFont="1" applyFill="1" applyBorder="1" applyAlignment="1">
      <alignment horizontal="right"/>
    </xf>
    <xf numFmtId="0" fontId="4" fillId="9" borderId="16" xfId="1" applyFont="1" applyFill="1" applyBorder="1">
      <alignment vertical="center"/>
    </xf>
    <xf numFmtId="0" fontId="4" fillId="9" borderId="22" xfId="1" applyFont="1" applyFill="1" applyBorder="1">
      <alignment vertical="center"/>
    </xf>
    <xf numFmtId="0" fontId="4" fillId="0" borderId="35" xfId="1" applyFont="1" applyBorder="1" applyAlignment="1"/>
    <xf numFmtId="0" fontId="4" fillId="0" borderId="16" xfId="1" applyFont="1" applyBorder="1" applyAlignment="1"/>
    <xf numFmtId="0" fontId="4" fillId="0" borderId="36" xfId="1" applyFont="1" applyBorder="1" applyAlignment="1"/>
    <xf numFmtId="0" fontId="4" fillId="4" borderId="6" xfId="1" applyFont="1" applyFill="1" applyBorder="1" applyAlignment="1">
      <alignment horizontal="center"/>
    </xf>
    <xf numFmtId="0" fontId="4" fillId="4" borderId="16" xfId="1" applyFont="1" applyFill="1" applyBorder="1" applyAlignment="1">
      <alignment horizontal="center"/>
    </xf>
    <xf numFmtId="0" fontId="4" fillId="0" borderId="6" xfId="1" applyFont="1" applyBorder="1" applyAlignment="1"/>
    <xf numFmtId="0" fontId="4" fillId="4" borderId="6" xfId="1" applyFont="1" applyFill="1" applyBorder="1" applyAlignment="1"/>
    <xf numFmtId="0" fontId="4" fillId="4" borderId="16" xfId="1" applyFont="1" applyFill="1" applyBorder="1" applyAlignment="1"/>
    <xf numFmtId="0" fontId="4" fillId="0" borderId="6" xfId="1" applyFont="1" applyBorder="1" applyAlignment="1">
      <alignment horizontal="left" vertical="center"/>
    </xf>
    <xf numFmtId="0" fontId="4" fillId="0" borderId="16" xfId="1" applyFont="1" applyBorder="1" applyAlignment="1">
      <alignment horizontal="left" vertical="center"/>
    </xf>
    <xf numFmtId="0" fontId="4" fillId="0" borderId="22" xfId="1" applyFont="1" applyBorder="1" applyAlignment="1">
      <alignment horizontal="left" vertical="center"/>
    </xf>
    <xf numFmtId="0" fontId="4" fillId="4" borderId="6" xfId="1" applyFont="1" applyFill="1" applyBorder="1" applyAlignment="1">
      <alignment horizontal="right"/>
    </xf>
    <xf numFmtId="0" fontId="7" fillId="4" borderId="82" xfId="1" applyFont="1" applyFill="1" applyBorder="1" applyAlignment="1">
      <alignment horizontal="center" vertical="center" wrapText="1" shrinkToFit="1"/>
    </xf>
    <xf numFmtId="0" fontId="7" fillId="4" borderId="87" xfId="1" applyFont="1" applyFill="1" applyBorder="1" applyAlignment="1">
      <alignment horizontal="center" vertical="center" wrapText="1" shrinkToFit="1"/>
    </xf>
    <xf numFmtId="0" fontId="7" fillId="4" borderId="76" xfId="1" applyFont="1" applyFill="1" applyBorder="1" applyAlignment="1">
      <alignment horizontal="center" vertical="center" wrapText="1" shrinkToFit="1"/>
    </xf>
    <xf numFmtId="0" fontId="7" fillId="4" borderId="33" xfId="1" applyFont="1" applyFill="1" applyBorder="1" applyAlignment="1">
      <alignment horizontal="center" vertical="center" wrapText="1" shrinkToFit="1"/>
    </xf>
    <xf numFmtId="0" fontId="7" fillId="4" borderId="34" xfId="1" applyFont="1" applyFill="1" applyBorder="1" applyAlignment="1">
      <alignment horizontal="center" vertical="center" wrapText="1" shrinkToFit="1"/>
    </xf>
    <xf numFmtId="0" fontId="7" fillId="4" borderId="85" xfId="1" applyFont="1" applyFill="1" applyBorder="1" applyAlignment="1">
      <alignment horizontal="center" vertical="center" wrapText="1" shrinkToFit="1"/>
    </xf>
    <xf numFmtId="0" fontId="6" fillId="0" borderId="83" xfId="1" applyFont="1" applyBorder="1" applyAlignment="1">
      <alignment horizontal="center" vertical="center" wrapText="1"/>
    </xf>
    <xf numFmtId="0" fontId="5" fillId="0" borderId="18" xfId="1" applyFont="1" applyBorder="1" applyAlignment="1">
      <alignment horizontal="center" vertical="center" wrapText="1"/>
    </xf>
    <xf numFmtId="0" fontId="5" fillId="0" borderId="86" xfId="1" applyFont="1" applyBorder="1" applyAlignment="1">
      <alignment horizontal="center" vertical="center" wrapText="1"/>
    </xf>
    <xf numFmtId="0" fontId="2" fillId="0" borderId="34" xfId="1" applyBorder="1" applyAlignment="1">
      <alignment horizontal="center" vertical="center" shrinkToFit="1"/>
    </xf>
    <xf numFmtId="0" fontId="6" fillId="0" borderId="33" xfId="1" applyFont="1" applyBorder="1" applyAlignment="1">
      <alignment horizontal="center" vertical="center" wrapText="1"/>
    </xf>
    <xf numFmtId="0" fontId="5" fillId="0" borderId="34" xfId="1" applyFont="1" applyBorder="1" applyAlignment="1">
      <alignment horizontal="center" vertical="center" wrapText="1"/>
    </xf>
    <xf numFmtId="0" fontId="5" fillId="0" borderId="88" xfId="1" applyFont="1" applyBorder="1" applyAlignment="1">
      <alignment horizontal="center" vertical="center" wrapText="1"/>
    </xf>
    <xf numFmtId="0" fontId="20" fillId="0" borderId="9" xfId="1" applyFont="1" applyBorder="1" applyAlignment="1">
      <alignment horizontal="center" vertical="center" wrapText="1"/>
    </xf>
    <xf numFmtId="0" fontId="2" fillId="0" borderId="27" xfId="1" applyBorder="1" applyAlignment="1">
      <alignment horizontal="center" vertical="center" wrapText="1"/>
    </xf>
    <xf numFmtId="0" fontId="2" fillId="0" borderId="17" xfId="1" applyBorder="1" applyAlignment="1">
      <alignment horizontal="center" vertical="center" wrapText="1"/>
    </xf>
    <xf numFmtId="0" fontId="2" fillId="0" borderId="29" xfId="1" applyBorder="1" applyAlignment="1">
      <alignment horizontal="center" vertical="center" wrapText="1"/>
    </xf>
    <xf numFmtId="0" fontId="2" fillId="0" borderId="20" xfId="1" applyBorder="1" applyAlignment="1">
      <alignment horizontal="center" vertical="center" wrapText="1"/>
    </xf>
    <xf numFmtId="0" fontId="2" fillId="0" borderId="19" xfId="1" applyBorder="1" applyAlignment="1">
      <alignment horizontal="center" vertical="center" wrapText="1"/>
    </xf>
    <xf numFmtId="0" fontId="6" fillId="4" borderId="9" xfId="1" applyFont="1" applyFill="1" applyBorder="1" applyAlignment="1">
      <alignment horizontal="center" vertical="center" wrapText="1"/>
    </xf>
    <xf numFmtId="0" fontId="2" fillId="0" borderId="25" xfId="1" applyBorder="1" applyAlignment="1">
      <alignment horizontal="center" vertical="center" wrapText="1"/>
    </xf>
    <xf numFmtId="0" fontId="2" fillId="0" borderId="0" xfId="1" applyAlignment="1">
      <alignment horizontal="center" vertical="center" wrapText="1"/>
    </xf>
    <xf numFmtId="0" fontId="2" fillId="0" borderId="29" xfId="1" applyBorder="1" applyAlignment="1">
      <alignment horizontal="center" vertical="center"/>
    </xf>
    <xf numFmtId="0" fontId="2" fillId="0" borderId="18" xfId="1" applyBorder="1" applyAlignment="1">
      <alignment horizontal="center" vertical="center" wrapText="1"/>
    </xf>
    <xf numFmtId="0" fontId="8" fillId="0" borderId="10" xfId="1" applyFont="1" applyBorder="1" applyAlignment="1">
      <alignment horizontal="center" vertical="center" wrapText="1"/>
    </xf>
    <xf numFmtId="0" fontId="8" fillId="0" borderId="24" xfId="1" applyFont="1" applyBorder="1" applyAlignment="1">
      <alignment horizontal="center" vertical="center" wrapText="1"/>
    </xf>
    <xf numFmtId="0" fontId="8" fillId="0" borderId="21" xfId="1" applyFont="1" applyBorder="1" applyAlignment="1">
      <alignment horizontal="center" vertical="center" wrapText="1"/>
    </xf>
    <xf numFmtId="0" fontId="4" fillId="3" borderId="0" xfId="1" applyFont="1" applyFill="1" applyAlignment="1">
      <alignment horizontal="center" vertical="center"/>
    </xf>
    <xf numFmtId="0" fontId="2" fillId="0" borderId="0" xfId="1" applyAlignment="1">
      <alignment horizontal="center" vertical="center"/>
    </xf>
    <xf numFmtId="0" fontId="7" fillId="4" borderId="9" xfId="1" applyFont="1" applyFill="1" applyBorder="1" applyAlignment="1">
      <alignment horizontal="center" vertical="center"/>
    </xf>
    <xf numFmtId="0" fontId="7" fillId="4" borderId="25" xfId="1" applyFont="1" applyFill="1" applyBorder="1" applyAlignment="1">
      <alignment horizontal="center" vertical="center"/>
    </xf>
    <xf numFmtId="0" fontId="7" fillId="4" borderId="27" xfId="1" applyFont="1" applyFill="1" applyBorder="1" applyAlignment="1">
      <alignment horizontal="center" vertical="center"/>
    </xf>
    <xf numFmtId="0" fontId="7" fillId="4" borderId="17" xfId="1" applyFont="1" applyFill="1" applyBorder="1" applyAlignment="1">
      <alignment horizontal="center" vertical="center"/>
    </xf>
    <xf numFmtId="0" fontId="7" fillId="4" borderId="0" xfId="1" applyFont="1" applyFill="1" applyAlignment="1">
      <alignment horizontal="center" vertical="center"/>
    </xf>
    <xf numFmtId="0" fontId="7" fillId="4" borderId="29" xfId="1" applyFont="1" applyFill="1" applyBorder="1" applyAlignment="1">
      <alignment horizontal="center" vertical="center"/>
    </xf>
    <xf numFmtId="0" fontId="7" fillId="4" borderId="9" xfId="1" applyFont="1" applyFill="1" applyBorder="1" applyAlignment="1">
      <alignment horizontal="center" vertical="center" wrapText="1" shrinkToFit="1"/>
    </xf>
    <xf numFmtId="0" fontId="7" fillId="4" borderId="25" xfId="1" applyFont="1" applyFill="1" applyBorder="1" applyAlignment="1">
      <alignment horizontal="center" vertical="center" wrapText="1" shrinkToFit="1"/>
    </xf>
    <xf numFmtId="0" fontId="7" fillId="4" borderId="17" xfId="1" applyFont="1" applyFill="1" applyBorder="1" applyAlignment="1">
      <alignment horizontal="center" vertical="center" wrapText="1" shrinkToFit="1"/>
    </xf>
    <xf numFmtId="0" fontId="7" fillId="4" borderId="0" xfId="1" applyFont="1" applyFill="1" applyAlignment="1">
      <alignment horizontal="center" vertical="center" wrapText="1" shrinkToFit="1"/>
    </xf>
    <xf numFmtId="0" fontId="7" fillId="4" borderId="18" xfId="1" applyFont="1" applyFill="1" applyBorder="1" applyAlignment="1">
      <alignment horizontal="center" vertical="center" wrapText="1" shrinkToFit="1"/>
    </xf>
    <xf numFmtId="0" fontId="4" fillId="0" borderId="6" xfId="1" applyFont="1" applyBorder="1" applyAlignment="1">
      <alignment horizontal="left" vertical="center" shrinkToFit="1"/>
    </xf>
    <xf numFmtId="0" fontId="3" fillId="0" borderId="16" xfId="1" applyFont="1" applyBorder="1" applyAlignment="1">
      <alignment horizontal="left" vertical="center" shrinkToFit="1"/>
    </xf>
    <xf numFmtId="0" fontId="2" fillId="0" borderId="16" xfId="1" applyBorder="1" applyAlignment="1">
      <alignment horizontal="left" vertical="center" shrinkToFit="1"/>
    </xf>
    <xf numFmtId="0" fontId="2" fillId="0" borderId="22" xfId="1" applyBorder="1" applyAlignment="1">
      <alignment horizontal="left" vertical="center" shrinkToFit="1"/>
    </xf>
    <xf numFmtId="0" fontId="4" fillId="3" borderId="18" xfId="1" applyFont="1" applyFill="1" applyBorder="1" applyAlignment="1">
      <alignment horizontal="distributed" vertical="center" indent="1"/>
    </xf>
    <xf numFmtId="0" fontId="3" fillId="0" borderId="18" xfId="1" applyFont="1" applyBorder="1" applyAlignment="1">
      <alignment horizontal="distributed" vertical="center"/>
    </xf>
    <xf numFmtId="0" fontId="8" fillId="0" borderId="24" xfId="1" applyFont="1" applyBorder="1" applyAlignment="1">
      <alignment horizontal="center" vertical="center" textRotation="255"/>
    </xf>
    <xf numFmtId="0" fontId="4" fillId="3" borderId="10" xfId="1" applyFont="1" applyFill="1" applyBorder="1" applyAlignment="1">
      <alignment horizontal="center" vertical="center" textRotation="255" shrinkToFit="1"/>
    </xf>
    <xf numFmtId="0" fontId="4" fillId="3" borderId="24" xfId="1" applyFont="1" applyFill="1" applyBorder="1" applyAlignment="1">
      <alignment horizontal="center" vertical="center" textRotation="255" shrinkToFit="1"/>
    </xf>
    <xf numFmtId="0" fontId="4" fillId="3" borderId="21" xfId="1" applyFont="1" applyFill="1" applyBorder="1" applyAlignment="1">
      <alignment horizontal="center" vertical="center" textRotation="255" shrinkToFit="1"/>
    </xf>
    <xf numFmtId="0" fontId="4" fillId="4" borderId="25" xfId="1" applyFont="1" applyFill="1" applyBorder="1" applyAlignment="1">
      <alignment horizontal="center" vertical="center" wrapText="1"/>
    </xf>
    <xf numFmtId="0" fontId="3" fillId="4" borderId="25" xfId="1" applyFont="1" applyFill="1" applyBorder="1">
      <alignment vertical="center"/>
    </xf>
    <xf numFmtId="0" fontId="3" fillId="4" borderId="27" xfId="1" applyFont="1" applyFill="1" applyBorder="1">
      <alignment vertical="center"/>
    </xf>
    <xf numFmtId="0" fontId="3" fillId="4" borderId="0" xfId="1" applyFont="1" applyFill="1">
      <alignment vertical="center"/>
    </xf>
    <xf numFmtId="0" fontId="3" fillId="4" borderId="29" xfId="1" applyFont="1" applyFill="1" applyBorder="1">
      <alignment vertical="center"/>
    </xf>
    <xf numFmtId="0" fontId="3" fillId="4" borderId="18" xfId="1" applyFont="1" applyFill="1" applyBorder="1">
      <alignment vertical="center"/>
    </xf>
    <xf numFmtId="0" fontId="3" fillId="4" borderId="19" xfId="1" applyFont="1" applyFill="1" applyBorder="1">
      <alignment vertical="center"/>
    </xf>
    <xf numFmtId="0" fontId="7" fillId="4" borderId="31" xfId="1" applyFont="1" applyFill="1" applyBorder="1" applyAlignment="1">
      <alignment horizontal="center" vertical="center" wrapText="1" shrinkToFit="1"/>
    </xf>
    <xf numFmtId="0" fontId="7" fillId="4" borderId="81" xfId="1" applyFont="1" applyFill="1" applyBorder="1" applyAlignment="1">
      <alignment horizontal="center" vertical="center" wrapText="1" shrinkToFit="1"/>
    </xf>
    <xf numFmtId="0" fontId="7" fillId="4" borderId="32" xfId="1" applyFont="1" applyFill="1" applyBorder="1" applyAlignment="1">
      <alignment horizontal="center" vertical="center" wrapText="1" shrinkToFit="1"/>
    </xf>
    <xf numFmtId="0" fontId="7" fillId="4" borderId="77" xfId="1" applyFont="1" applyFill="1" applyBorder="1" applyAlignment="1">
      <alignment horizontal="center" vertical="center" wrapText="1" shrinkToFit="1"/>
    </xf>
    <xf numFmtId="0" fontId="7" fillId="4" borderId="78" xfId="1" applyFont="1" applyFill="1" applyBorder="1" applyAlignment="1">
      <alignment horizontal="center" vertical="center" wrapText="1" shrinkToFit="1"/>
    </xf>
    <xf numFmtId="0" fontId="7" fillId="4" borderId="83" xfId="1" applyFont="1" applyFill="1" applyBorder="1" applyAlignment="1">
      <alignment horizontal="center" vertical="center" wrapText="1" shrinkToFit="1"/>
    </xf>
    <xf numFmtId="0" fontId="7" fillId="4" borderId="84" xfId="1" applyFont="1" applyFill="1" applyBorder="1" applyAlignment="1">
      <alignment horizontal="center" vertical="center" wrapText="1" shrinkToFit="1"/>
    </xf>
    <xf numFmtId="0" fontId="21" fillId="4" borderId="76" xfId="1" applyFont="1" applyFill="1" applyBorder="1" applyAlignment="1">
      <alignment horizontal="center" vertical="center" wrapText="1" shrinkToFit="1"/>
    </xf>
    <xf numFmtId="0" fontId="21" fillId="4" borderId="77" xfId="1" applyFont="1" applyFill="1" applyBorder="1" applyAlignment="1">
      <alignment horizontal="center" vertical="center" wrapText="1" shrinkToFit="1"/>
    </xf>
    <xf numFmtId="0" fontId="21" fillId="4" borderId="83" xfId="1" applyFont="1" applyFill="1" applyBorder="1" applyAlignment="1">
      <alignment horizontal="center" vertical="center" wrapText="1" shrinkToFit="1"/>
    </xf>
    <xf numFmtId="0" fontId="21" fillId="4" borderId="18" xfId="1" applyFont="1" applyFill="1" applyBorder="1" applyAlignment="1">
      <alignment horizontal="center" vertical="center" wrapText="1" shrinkToFit="1"/>
    </xf>
    <xf numFmtId="180" fontId="3" fillId="0" borderId="9" xfId="1" applyNumberFormat="1" applyFont="1" applyBorder="1" applyAlignment="1">
      <alignment horizontal="left" vertical="center"/>
    </xf>
    <xf numFmtId="180" fontId="3" fillId="0" borderId="25" xfId="1" applyNumberFormat="1" applyFont="1" applyBorder="1" applyAlignment="1">
      <alignment horizontal="left" vertical="center"/>
    </xf>
    <xf numFmtId="180" fontId="3" fillId="0" borderId="27" xfId="1" applyNumberFormat="1" applyFont="1" applyBorder="1" applyAlignment="1">
      <alignment horizontal="left" vertical="center"/>
    </xf>
    <xf numFmtId="0" fontId="3" fillId="0" borderId="9" xfId="1" applyFont="1" applyBorder="1" applyAlignment="1">
      <alignment horizontal="left" vertical="center"/>
    </xf>
    <xf numFmtId="0" fontId="3" fillId="0" borderId="25" xfId="1" applyFont="1" applyBorder="1" applyAlignment="1">
      <alignment horizontal="left" vertical="center"/>
    </xf>
    <xf numFmtId="0" fontId="3" fillId="0" borderId="27" xfId="1" applyFont="1" applyBorder="1" applyAlignment="1">
      <alignment horizontal="left" vertical="center"/>
    </xf>
    <xf numFmtId="0" fontId="4" fillId="0" borderId="17" xfId="1" applyFont="1" applyBorder="1" applyAlignment="1">
      <alignment horizontal="left" vertical="top" shrinkToFit="1"/>
    </xf>
    <xf numFmtId="0" fontId="4" fillId="0" borderId="0" xfId="1" applyFont="1" applyAlignment="1">
      <alignment horizontal="left" vertical="top" shrinkToFit="1"/>
    </xf>
    <xf numFmtId="0" fontId="4" fillId="0" borderId="29" xfId="1" applyFont="1" applyBorder="1" applyAlignment="1">
      <alignment horizontal="left" vertical="top" shrinkToFit="1"/>
    </xf>
    <xf numFmtId="180" fontId="4" fillId="0" borderId="17" xfId="1" applyNumberFormat="1" applyFont="1" applyBorder="1" applyAlignment="1">
      <alignment horizontal="left" vertical="top" shrinkToFit="1"/>
    </xf>
    <xf numFmtId="180" fontId="4" fillId="0" borderId="0" xfId="1" applyNumberFormat="1" applyFont="1" applyAlignment="1">
      <alignment horizontal="left" vertical="top" shrinkToFit="1"/>
    </xf>
    <xf numFmtId="180" fontId="4" fillId="0" borderId="29" xfId="1" applyNumberFormat="1" applyFont="1" applyBorder="1" applyAlignment="1">
      <alignment horizontal="left" vertical="top" shrinkToFit="1"/>
    </xf>
    <xf numFmtId="0" fontId="4" fillId="0" borderId="20" xfId="1" applyFont="1" applyBorder="1" applyAlignment="1">
      <alignment horizontal="left" vertical="top" shrinkToFit="1"/>
    </xf>
    <xf numFmtId="0" fontId="4" fillId="0" borderId="18" xfId="1" applyFont="1" applyBorder="1" applyAlignment="1">
      <alignment horizontal="left" vertical="top" shrinkToFit="1"/>
    </xf>
    <xf numFmtId="0" fontId="4" fillId="0" borderId="19" xfId="1" applyFont="1" applyBorder="1" applyAlignment="1">
      <alignment horizontal="left" vertical="top" shrinkToFit="1"/>
    </xf>
    <xf numFmtId="0" fontId="3" fillId="0" borderId="20" xfId="1" applyFont="1" applyBorder="1" applyAlignment="1">
      <alignment horizontal="left" vertical="center"/>
    </xf>
    <xf numFmtId="0" fontId="3" fillId="0" borderId="18" xfId="1" applyFont="1" applyBorder="1" applyAlignment="1">
      <alignment horizontal="left" vertical="center"/>
    </xf>
    <xf numFmtId="0" fontId="3" fillId="0" borderId="19" xfId="1" applyFont="1" applyBorder="1" applyAlignment="1">
      <alignment horizontal="left" vertical="center"/>
    </xf>
    <xf numFmtId="180" fontId="3" fillId="0" borderId="17" xfId="1" applyNumberFormat="1" applyFont="1" applyBorder="1" applyAlignment="1">
      <alignment horizontal="left" vertical="center"/>
    </xf>
    <xf numFmtId="180" fontId="3" fillId="0" borderId="0" xfId="1" applyNumberFormat="1" applyFont="1" applyAlignment="1">
      <alignment horizontal="left" vertical="center"/>
    </xf>
    <xf numFmtId="180" fontId="3" fillId="0" borderId="29" xfId="1" applyNumberFormat="1" applyFont="1" applyBorder="1" applyAlignment="1">
      <alignment horizontal="left" vertical="center"/>
    </xf>
    <xf numFmtId="0" fontId="3" fillId="0" borderId="16" xfId="1" applyFont="1" applyBorder="1" applyAlignment="1">
      <alignment horizontal="center" vertical="center"/>
    </xf>
    <xf numFmtId="0" fontId="3" fillId="0" borderId="22" xfId="1" applyFont="1" applyBorder="1" applyAlignment="1">
      <alignment horizontal="center" vertical="center"/>
    </xf>
    <xf numFmtId="0" fontId="3" fillId="0" borderId="16" xfId="1" applyFont="1" applyBorder="1">
      <alignment vertical="center"/>
    </xf>
    <xf numFmtId="0" fontId="2" fillId="0" borderId="16" xfId="1" applyBorder="1">
      <alignment vertical="center"/>
    </xf>
    <xf numFmtId="0" fontId="2" fillId="0" borderId="22" xfId="1" applyBorder="1">
      <alignment vertical="center"/>
    </xf>
    <xf numFmtId="0" fontId="4" fillId="0" borderId="9" xfId="1" applyFont="1" applyBorder="1" applyAlignment="1">
      <alignment horizontal="left" vertical="top" shrinkToFit="1"/>
    </xf>
    <xf numFmtId="0" fontId="4" fillId="0" borderId="25" xfId="1" applyFont="1" applyBorder="1" applyAlignment="1">
      <alignment horizontal="left" vertical="top" shrinkToFit="1"/>
    </xf>
    <xf numFmtId="0" fontId="4" fillId="0" borderId="27" xfId="1" applyFont="1" applyBorder="1" applyAlignment="1">
      <alignment horizontal="left" vertical="top" shrinkToFit="1"/>
    </xf>
    <xf numFmtId="0" fontId="4" fillId="0" borderId="17" xfId="1" applyFont="1" applyBorder="1" applyAlignment="1">
      <alignment horizontal="center" vertical="top" shrinkToFit="1"/>
    </xf>
    <xf numFmtId="0" fontId="4" fillId="0" borderId="0" xfId="1" applyFont="1" applyAlignment="1">
      <alignment horizontal="center" vertical="top" shrinkToFit="1"/>
    </xf>
    <xf numFmtId="0" fontId="4" fillId="0" borderId="29" xfId="1" applyFont="1" applyBorder="1" applyAlignment="1">
      <alignment horizontal="center" vertical="top" shrinkToFit="1"/>
    </xf>
    <xf numFmtId="180" fontId="4" fillId="0" borderId="17" xfId="1" applyNumberFormat="1" applyFont="1" applyBorder="1" applyAlignment="1">
      <alignment horizontal="center" vertical="center"/>
    </xf>
    <xf numFmtId="180" fontId="4" fillId="0" borderId="0" xfId="1" applyNumberFormat="1" applyFont="1" applyAlignment="1">
      <alignment horizontal="center" vertical="center"/>
    </xf>
    <xf numFmtId="180" fontId="4" fillId="0" borderId="29" xfId="1" applyNumberFormat="1" applyFont="1" applyBorder="1" applyAlignment="1">
      <alignment horizontal="center" vertical="center"/>
    </xf>
    <xf numFmtId="0" fontId="3" fillId="0" borderId="17" xfId="1" applyFont="1" applyBorder="1" applyAlignment="1">
      <alignment horizontal="left" vertical="center"/>
    </xf>
    <xf numFmtId="0" fontId="3" fillId="0" borderId="0" xfId="1" applyFont="1" applyAlignment="1">
      <alignment horizontal="left" vertical="center"/>
    </xf>
    <xf numFmtId="0" fontId="3" fillId="0" borderId="29" xfId="1" applyFont="1" applyBorder="1" applyAlignment="1">
      <alignment horizontal="left" vertical="center"/>
    </xf>
    <xf numFmtId="180" fontId="4" fillId="0" borderId="17" xfId="1" applyNumberFormat="1" applyFont="1" applyBorder="1" applyAlignment="1">
      <alignment horizontal="center" vertical="top" shrinkToFit="1"/>
    </xf>
    <xf numFmtId="180" fontId="4" fillId="0" borderId="0" xfId="1" applyNumberFormat="1" applyFont="1" applyAlignment="1">
      <alignment horizontal="center" vertical="top" shrinkToFit="1"/>
    </xf>
    <xf numFmtId="180" fontId="4" fillId="0" borderId="29" xfId="1" applyNumberFormat="1" applyFont="1" applyBorder="1" applyAlignment="1">
      <alignment horizontal="center" vertical="top" shrinkToFit="1"/>
    </xf>
    <xf numFmtId="0" fontId="7" fillId="0" borderId="17" xfId="1" applyFont="1" applyBorder="1" applyAlignment="1">
      <alignment horizontal="left" vertical="center"/>
    </xf>
    <xf numFmtId="0" fontId="3" fillId="0" borderId="21" xfId="1" applyFont="1" applyBorder="1" applyAlignment="1">
      <alignment horizontal="center" vertical="center" textRotation="255" shrinkToFit="1"/>
    </xf>
    <xf numFmtId="0" fontId="4" fillId="0" borderId="0" xfId="1" applyFont="1" applyAlignment="1">
      <alignment horizontal="center" vertical="center"/>
    </xf>
    <xf numFmtId="0" fontId="4" fillId="0" borderId="29" xfId="1" applyFont="1" applyBorder="1" applyAlignment="1">
      <alignment horizontal="center" vertical="center"/>
    </xf>
    <xf numFmtId="0" fontId="4" fillId="0" borderId="10" xfId="1" applyFont="1" applyBorder="1" applyAlignment="1">
      <alignment vertical="center" textRotation="255"/>
    </xf>
    <xf numFmtId="0" fontId="4" fillId="0" borderId="24" xfId="1" applyFont="1" applyBorder="1" applyAlignment="1">
      <alignment vertical="center" textRotation="255"/>
    </xf>
    <xf numFmtId="0" fontId="4" fillId="0" borderId="21" xfId="1" applyFont="1" applyBorder="1" applyAlignment="1">
      <alignment vertical="center" textRotation="255"/>
    </xf>
    <xf numFmtId="180" fontId="4" fillId="0" borderId="9" xfId="1" applyNumberFormat="1" applyFont="1" applyBorder="1" applyAlignment="1">
      <alignment horizontal="left" vertical="center"/>
    </xf>
    <xf numFmtId="180" fontId="4" fillId="0" borderId="25" xfId="1" applyNumberFormat="1" applyFont="1" applyBorder="1" applyAlignment="1">
      <alignment horizontal="left" vertical="center"/>
    </xf>
    <xf numFmtId="180" fontId="4" fillId="0" borderId="27" xfId="1" applyNumberFormat="1" applyFont="1" applyBorder="1" applyAlignment="1">
      <alignment horizontal="left" vertical="center"/>
    </xf>
    <xf numFmtId="0" fontId="4" fillId="4" borderId="21" xfId="1" applyFont="1" applyFill="1" applyBorder="1" applyAlignment="1">
      <alignment horizontal="distributed" vertical="center" indent="1"/>
    </xf>
    <xf numFmtId="0" fontId="2" fillId="3" borderId="20" xfId="1" applyFill="1" applyBorder="1" applyAlignment="1">
      <alignment horizontal="center" vertical="center"/>
    </xf>
    <xf numFmtId="0" fontId="2" fillId="3" borderId="18" xfId="1" applyFill="1" applyBorder="1" applyAlignment="1">
      <alignment horizontal="center" vertical="center"/>
    </xf>
    <xf numFmtId="0" fontId="2" fillId="3" borderId="19" xfId="1" applyFill="1" applyBorder="1" applyAlignment="1">
      <alignment horizontal="center" vertical="center"/>
    </xf>
    <xf numFmtId="0" fontId="4" fillId="4" borderId="7" xfId="1" applyFont="1" applyFill="1" applyBorder="1" applyAlignment="1">
      <alignment horizontal="distributed" vertical="center" indent="1"/>
    </xf>
    <xf numFmtId="0" fontId="17" fillId="3" borderId="0" xfId="1" applyFont="1" applyFill="1" applyAlignment="1">
      <alignment horizontal="left" vertical="center"/>
    </xf>
    <xf numFmtId="0" fontId="3" fillId="3" borderId="0" xfId="1" applyFont="1" applyFill="1" applyAlignment="1">
      <alignment horizontal="center" vertical="center"/>
    </xf>
    <xf numFmtId="0" fontId="3" fillId="3" borderId="18" xfId="1" applyFont="1" applyFill="1" applyBorder="1" applyAlignment="1">
      <alignment horizontal="right" vertical="center"/>
    </xf>
    <xf numFmtId="0" fontId="4" fillId="3" borderId="6" xfId="1" applyFont="1" applyFill="1" applyBorder="1" applyAlignment="1">
      <alignment horizontal="distributed" vertical="center" indent="1"/>
    </xf>
    <xf numFmtId="0" fontId="3" fillId="3" borderId="16" xfId="1" applyFont="1" applyFill="1" applyBorder="1" applyAlignment="1">
      <alignment horizontal="distributed" vertical="center" indent="1"/>
    </xf>
    <xf numFmtId="0" fontId="3" fillId="3" borderId="22" xfId="1" applyFont="1" applyFill="1" applyBorder="1" applyAlignment="1">
      <alignment horizontal="distributed" vertical="center" indent="1"/>
    </xf>
    <xf numFmtId="0" fontId="4" fillId="3" borderId="16" xfId="1" applyFont="1" applyFill="1" applyBorder="1" applyAlignment="1">
      <alignment horizontal="distributed" vertical="center" indent="6"/>
    </xf>
    <xf numFmtId="0" fontId="3" fillId="3" borderId="16" xfId="1" applyFont="1" applyFill="1" applyBorder="1" applyAlignment="1">
      <alignment horizontal="distributed" vertical="center" indent="6"/>
    </xf>
    <xf numFmtId="0" fontId="3" fillId="3" borderId="22" xfId="1" applyFont="1" applyFill="1" applyBorder="1" applyAlignment="1">
      <alignment horizontal="distributed" vertical="center" indent="6"/>
    </xf>
    <xf numFmtId="0" fontId="8" fillId="3" borderId="6" xfId="1" applyFont="1" applyFill="1" applyBorder="1" applyAlignment="1">
      <alignment horizontal="center" vertical="center"/>
    </xf>
    <xf numFmtId="0" fontId="8" fillId="3" borderId="16" xfId="1" applyFont="1" applyFill="1" applyBorder="1" applyAlignment="1">
      <alignment horizontal="center" vertical="center"/>
    </xf>
    <xf numFmtId="0" fontId="8" fillId="3" borderId="22" xfId="1" applyFont="1" applyFill="1" applyBorder="1" applyAlignment="1">
      <alignment horizontal="center" vertical="center"/>
    </xf>
    <xf numFmtId="0" fontId="4" fillId="3" borderId="7" xfId="1" applyFont="1" applyFill="1" applyBorder="1" applyAlignment="1">
      <alignment horizontal="distributed" vertical="center" indent="10"/>
    </xf>
    <xf numFmtId="0" fontId="4" fillId="0" borderId="20" xfId="1" applyFont="1" applyBorder="1">
      <alignment vertical="center"/>
    </xf>
    <xf numFmtId="0" fontId="3" fillId="0" borderId="18" xfId="1" applyFont="1" applyBorder="1">
      <alignment vertical="center"/>
    </xf>
    <xf numFmtId="0" fontId="3" fillId="0" borderId="19" xfId="1" applyFont="1" applyBorder="1">
      <alignment vertical="center"/>
    </xf>
    <xf numFmtId="0" fontId="3" fillId="0" borderId="7" xfId="1" applyFont="1" applyBorder="1" applyAlignment="1">
      <alignment horizontal="center" vertical="center"/>
    </xf>
    <xf numFmtId="0" fontId="4" fillId="0" borderId="7" xfId="1" applyFont="1" applyBorder="1" applyAlignment="1">
      <alignment horizontal="left" vertical="center" indent="1"/>
    </xf>
    <xf numFmtId="0" fontId="4" fillId="3" borderId="7" xfId="1" applyFont="1" applyFill="1" applyBorder="1" applyAlignment="1">
      <alignment horizontal="center" vertical="center"/>
    </xf>
    <xf numFmtId="180" fontId="4" fillId="0" borderId="17" xfId="1" applyNumberFormat="1" applyFont="1" applyBorder="1" applyAlignment="1">
      <alignment vertical="top" shrinkToFit="1"/>
    </xf>
    <xf numFmtId="180" fontId="4" fillId="0" borderId="0" xfId="1" applyNumberFormat="1" applyFont="1" applyAlignment="1">
      <alignment vertical="top" shrinkToFit="1"/>
    </xf>
    <xf numFmtId="180" fontId="3" fillId="0" borderId="9" xfId="1" applyNumberFormat="1" applyFont="1" applyBorder="1">
      <alignment vertical="center"/>
    </xf>
    <xf numFmtId="180" fontId="3" fillId="0" borderId="25" xfId="1" applyNumberFormat="1" applyFont="1" applyBorder="1">
      <alignment vertical="center"/>
    </xf>
    <xf numFmtId="180" fontId="3" fillId="0" borderId="17" xfId="1" applyNumberFormat="1" applyFont="1" applyBorder="1">
      <alignment vertical="center"/>
    </xf>
    <xf numFmtId="180" fontId="3" fillId="0" borderId="0" xfId="1" applyNumberFormat="1" applyFont="1">
      <alignment vertical="center"/>
    </xf>
    <xf numFmtId="0" fontId="4" fillId="0" borderId="20" xfId="1" applyFont="1" applyBorder="1" applyAlignment="1">
      <alignment horizontal="center" vertical="top" shrinkToFit="1"/>
    </xf>
    <xf numFmtId="0" fontId="4" fillId="0" borderId="18" xfId="1" applyFont="1" applyBorder="1" applyAlignment="1">
      <alignment horizontal="center" vertical="top" shrinkToFit="1"/>
    </xf>
    <xf numFmtId="180" fontId="4" fillId="0" borderId="20" xfId="1" applyNumberFormat="1" applyFont="1" applyBorder="1" applyAlignment="1">
      <alignment vertical="top" shrinkToFit="1"/>
    </xf>
    <xf numFmtId="180" fontId="4" fillId="0" borderId="18" xfId="1" applyNumberFormat="1" applyFont="1" applyBorder="1" applyAlignment="1">
      <alignment vertical="top" shrinkToFit="1"/>
    </xf>
    <xf numFmtId="0" fontId="2" fillId="3" borderId="6" xfId="1" applyFill="1" applyBorder="1" applyAlignment="1">
      <alignment horizontal="center" vertical="center"/>
    </xf>
    <xf numFmtId="0" fontId="2" fillId="3" borderId="16" xfId="1" applyFill="1" applyBorder="1" applyAlignment="1">
      <alignment horizontal="center" vertical="center"/>
    </xf>
    <xf numFmtId="0" fontId="2" fillId="3" borderId="22" xfId="1" applyFill="1" applyBorder="1" applyAlignment="1">
      <alignment horizontal="center" vertical="center"/>
    </xf>
    <xf numFmtId="0" fontId="8" fillId="0" borderId="7" xfId="1" applyFont="1" applyBorder="1" applyAlignment="1">
      <alignment horizontal="center" vertical="center" textRotation="255"/>
    </xf>
    <xf numFmtId="0" fontId="4" fillId="3" borderId="27" xfId="1" applyFont="1" applyFill="1" applyBorder="1" applyAlignment="1">
      <alignment horizontal="center" vertical="center" textRotation="255" shrinkToFit="1"/>
    </xf>
    <xf numFmtId="0" fontId="4" fillId="3" borderId="29" xfId="1" applyFont="1" applyFill="1" applyBorder="1" applyAlignment="1">
      <alignment horizontal="center" vertical="center" textRotation="255" shrinkToFit="1"/>
    </xf>
    <xf numFmtId="0" fontId="4" fillId="4" borderId="9" xfId="1" applyFont="1" applyFill="1" applyBorder="1" applyAlignment="1">
      <alignment horizontal="center" vertical="center" wrapText="1"/>
    </xf>
    <xf numFmtId="0" fontId="4" fillId="4" borderId="17" xfId="1" applyFont="1" applyFill="1" applyBorder="1" applyAlignment="1">
      <alignment horizontal="center" vertical="center"/>
    </xf>
    <xf numFmtId="0" fontId="3" fillId="4" borderId="20" xfId="1" applyFont="1" applyFill="1" applyBorder="1">
      <alignment vertical="center"/>
    </xf>
    <xf numFmtId="0" fontId="34" fillId="0" borderId="25" xfId="1" applyFont="1" applyBorder="1" applyAlignment="1">
      <alignment horizontal="center" vertical="center" wrapText="1"/>
    </xf>
    <xf numFmtId="0" fontId="34" fillId="0" borderId="27" xfId="1" applyFont="1" applyBorder="1" applyAlignment="1">
      <alignment horizontal="center" vertical="center" wrapText="1"/>
    </xf>
    <xf numFmtId="0" fontId="34" fillId="0" borderId="0" xfId="1" applyFont="1" applyAlignment="1">
      <alignment horizontal="center" vertical="center" wrapText="1"/>
    </xf>
    <xf numFmtId="0" fontId="34" fillId="0" borderId="29" xfId="1" applyFont="1" applyBorder="1" applyAlignment="1">
      <alignment horizontal="center" vertical="center" wrapText="1"/>
    </xf>
    <xf numFmtId="0" fontId="34" fillId="0" borderId="18" xfId="1" applyFont="1" applyBorder="1" applyAlignment="1">
      <alignment horizontal="center" vertical="center" wrapText="1"/>
    </xf>
    <xf numFmtId="0" fontId="34" fillId="0" borderId="19" xfId="1" applyFont="1" applyBorder="1" applyAlignment="1">
      <alignment horizontal="center" vertical="center" wrapText="1"/>
    </xf>
    <xf numFmtId="0" fontId="21" fillId="0" borderId="25" xfId="1" applyFont="1" applyBorder="1" applyAlignment="1">
      <alignment horizontal="center" vertical="center" wrapText="1"/>
    </xf>
    <xf numFmtId="0" fontId="21" fillId="0" borderId="0" xfId="1" applyFont="1" applyAlignment="1">
      <alignment horizontal="center" vertical="center" wrapText="1"/>
    </xf>
    <xf numFmtId="0" fontId="21" fillId="0" borderId="18" xfId="1" applyFont="1" applyBorder="1" applyAlignment="1">
      <alignment horizontal="center" vertical="center" wrapText="1"/>
    </xf>
    <xf numFmtId="0" fontId="8" fillId="0" borderId="9" xfId="1" applyFont="1" applyBorder="1" applyAlignment="1">
      <alignment horizontal="center" vertical="center" wrapText="1"/>
    </xf>
    <xf numFmtId="0" fontId="8" fillId="0" borderId="25" xfId="1" applyFont="1" applyBorder="1" applyAlignment="1">
      <alignment horizontal="center" vertical="center" wrapText="1"/>
    </xf>
    <xf numFmtId="0" fontId="8" fillId="0" borderId="27" xfId="1" applyFont="1" applyBorder="1" applyAlignment="1">
      <alignment horizontal="center" vertical="center" wrapText="1"/>
    </xf>
    <xf numFmtId="0" fontId="8" fillId="0" borderId="17" xfId="1" applyFont="1" applyBorder="1" applyAlignment="1">
      <alignment horizontal="center" vertical="center" wrapText="1"/>
    </xf>
    <xf numFmtId="0" fontId="8" fillId="0" borderId="0" xfId="1" applyFont="1" applyAlignment="1">
      <alignment horizontal="center" vertical="center" wrapText="1"/>
    </xf>
    <xf numFmtId="0" fontId="8" fillId="0" borderId="29" xfId="1" applyFont="1" applyBorder="1" applyAlignment="1">
      <alignment horizontal="center" vertical="center" wrapText="1"/>
    </xf>
    <xf numFmtId="0" fontId="8" fillId="0" borderId="20" xfId="1" applyFont="1" applyBorder="1" applyAlignment="1">
      <alignment horizontal="center" vertical="center" wrapText="1"/>
    </xf>
    <xf numFmtId="0" fontId="8" fillId="0" borderId="18" xfId="1" applyFont="1" applyBorder="1" applyAlignment="1">
      <alignment horizontal="center" vertical="center" wrapText="1"/>
    </xf>
    <xf numFmtId="0" fontId="8" fillId="0" borderId="19" xfId="1" applyFont="1" applyBorder="1" applyAlignment="1">
      <alignment horizontal="center" vertical="center" wrapText="1"/>
    </xf>
    <xf numFmtId="0" fontId="35" fillId="4" borderId="17" xfId="1" applyFont="1" applyFill="1" applyBorder="1" applyAlignment="1">
      <alignment horizontal="center" vertical="center"/>
    </xf>
    <xf numFmtId="0" fontId="35" fillId="4" borderId="0" xfId="1" applyFont="1" applyFill="1" applyAlignment="1">
      <alignment horizontal="center" vertical="center"/>
    </xf>
    <xf numFmtId="0" fontId="35" fillId="4" borderId="29" xfId="1" applyFont="1" applyFill="1" applyBorder="1" applyAlignment="1">
      <alignment horizontal="center" vertical="center"/>
    </xf>
    <xf numFmtId="0" fontId="35" fillId="4" borderId="20" xfId="1" applyFont="1" applyFill="1" applyBorder="1" applyAlignment="1">
      <alignment horizontal="center" vertical="center"/>
    </xf>
    <xf numFmtId="0" fontId="35" fillId="4" borderId="18" xfId="1" applyFont="1" applyFill="1" applyBorder="1" applyAlignment="1">
      <alignment horizontal="center" vertical="center"/>
    </xf>
    <xf numFmtId="0" fontId="35" fillId="4" borderId="19" xfId="1" applyFont="1" applyFill="1" applyBorder="1" applyAlignment="1">
      <alignment horizontal="center" vertical="center"/>
    </xf>
    <xf numFmtId="0" fontId="35" fillId="4" borderId="81" xfId="1" applyFont="1" applyFill="1" applyBorder="1" applyAlignment="1">
      <alignment horizontal="center" vertical="center" wrapText="1" shrinkToFit="1"/>
    </xf>
    <xf numFmtId="0" fontId="35" fillId="4" borderId="0" xfId="1" applyFont="1" applyFill="1" applyAlignment="1">
      <alignment horizontal="center" vertical="center" wrapText="1" shrinkToFit="1"/>
    </xf>
    <xf numFmtId="0" fontId="35" fillId="4" borderId="32" xfId="1" applyFont="1" applyFill="1" applyBorder="1" applyAlignment="1">
      <alignment horizontal="center" vertical="center" wrapText="1" shrinkToFit="1"/>
    </xf>
    <xf numFmtId="0" fontId="35" fillId="4" borderId="18" xfId="1" applyFont="1" applyFill="1" applyBorder="1" applyAlignment="1">
      <alignment horizontal="center" vertical="center" wrapText="1" shrinkToFit="1"/>
    </xf>
    <xf numFmtId="0" fontId="36" fillId="0" borderId="76" xfId="1" applyFont="1" applyBorder="1" applyAlignment="1">
      <alignment horizontal="center" vertical="center" wrapText="1"/>
    </xf>
    <xf numFmtId="0" fontId="36" fillId="0" borderId="77" xfId="1" applyFont="1" applyBorder="1" applyAlignment="1">
      <alignment horizontal="center" vertical="center" wrapText="1"/>
    </xf>
    <xf numFmtId="0" fontId="36" fillId="0" borderId="83" xfId="1" applyFont="1" applyBorder="1" applyAlignment="1">
      <alignment horizontal="center" vertical="center" wrapText="1"/>
    </xf>
    <xf numFmtId="0" fontId="36" fillId="0" borderId="18" xfId="1" applyFont="1" applyBorder="1" applyAlignment="1">
      <alignment horizontal="center" vertical="center" wrapText="1"/>
    </xf>
    <xf numFmtId="0" fontId="4" fillId="8" borderId="16" xfId="1" applyFont="1" applyFill="1" applyBorder="1" applyAlignment="1">
      <alignment horizontal="left" vertical="center"/>
    </xf>
    <xf numFmtId="0" fontId="4" fillId="8" borderId="22" xfId="1" applyFont="1" applyFill="1" applyBorder="1" applyAlignment="1">
      <alignment horizontal="left" vertical="center"/>
    </xf>
    <xf numFmtId="0" fontId="4" fillId="11" borderId="6" xfId="1" applyFont="1" applyFill="1" applyBorder="1" applyAlignment="1">
      <alignment horizontal="right"/>
    </xf>
    <xf numFmtId="0" fontId="4" fillId="11" borderId="16" xfId="1" applyFont="1" applyFill="1" applyBorder="1" applyAlignment="1">
      <alignment horizontal="right"/>
    </xf>
    <xf numFmtId="0" fontId="4" fillId="8" borderId="6" xfId="1" applyFont="1" applyFill="1" applyBorder="1" applyAlignment="1">
      <alignment horizontal="right"/>
    </xf>
    <xf numFmtId="0" fontId="4" fillId="8" borderId="16" xfId="1" applyFont="1" applyFill="1" applyBorder="1" applyAlignment="1">
      <alignment horizontal="right"/>
    </xf>
    <xf numFmtId="0" fontId="4" fillId="13" borderId="6" xfId="1" applyFont="1" applyFill="1" applyBorder="1" applyAlignment="1">
      <alignment horizontal="right"/>
    </xf>
    <xf numFmtId="0" fontId="4" fillId="13" borderId="16" xfId="1" applyFont="1" applyFill="1" applyBorder="1" applyAlignment="1">
      <alignment horizontal="right"/>
    </xf>
    <xf numFmtId="0" fontId="35" fillId="4" borderId="76" xfId="1" applyFont="1" applyFill="1" applyBorder="1" applyAlignment="1">
      <alignment horizontal="center" vertical="center" wrapText="1" shrinkToFit="1"/>
    </xf>
    <xf numFmtId="0" fontId="35" fillId="4" borderId="77" xfId="1" applyFont="1" applyFill="1" applyBorder="1" applyAlignment="1">
      <alignment horizontal="center" vertical="center" wrapText="1" shrinkToFit="1"/>
    </xf>
    <xf numFmtId="0" fontId="35" fillId="4" borderId="78" xfId="1" applyFont="1" applyFill="1" applyBorder="1" applyAlignment="1">
      <alignment horizontal="center" vertical="center" wrapText="1" shrinkToFit="1"/>
    </xf>
    <xf numFmtId="0" fontId="35" fillId="4" borderId="83" xfId="1" applyFont="1" applyFill="1" applyBorder="1" applyAlignment="1">
      <alignment horizontal="center" vertical="center" wrapText="1" shrinkToFit="1"/>
    </xf>
    <xf numFmtId="0" fontId="35" fillId="4" borderId="84" xfId="1" applyFont="1" applyFill="1" applyBorder="1" applyAlignment="1">
      <alignment horizontal="center" vertical="center" wrapText="1" shrinkToFit="1"/>
    </xf>
    <xf numFmtId="0" fontId="6" fillId="0" borderId="77" xfId="1" applyFont="1" applyBorder="1" applyAlignment="1">
      <alignment horizontal="center" vertical="center" wrapText="1"/>
    </xf>
    <xf numFmtId="0" fontId="6" fillId="0" borderId="101" xfId="1" applyFont="1" applyBorder="1" applyAlignment="1">
      <alignment horizontal="center" vertical="center" wrapText="1"/>
    </xf>
    <xf numFmtId="0" fontId="6" fillId="0" borderId="18" xfId="1" applyFont="1" applyBorder="1" applyAlignment="1">
      <alignment horizontal="center" vertical="center" wrapText="1"/>
    </xf>
    <xf numFmtId="0" fontId="6" fillId="0" borderId="19" xfId="1" applyFont="1" applyBorder="1" applyAlignment="1">
      <alignment horizontal="center" vertical="center" wrapText="1"/>
    </xf>
    <xf numFmtId="0" fontId="35" fillId="4" borderId="33" xfId="1" applyFont="1" applyFill="1" applyBorder="1" applyAlignment="1">
      <alignment horizontal="center" vertical="center" wrapText="1" shrinkToFit="1"/>
    </xf>
    <xf numFmtId="0" fontId="35" fillId="4" borderId="34" xfId="1" applyFont="1" applyFill="1" applyBorder="1" applyAlignment="1">
      <alignment horizontal="center" vertical="center" wrapText="1" shrinkToFit="1"/>
    </xf>
    <xf numFmtId="0" fontId="35" fillId="4" borderId="85" xfId="1" applyFont="1" applyFill="1" applyBorder="1" applyAlignment="1">
      <alignment horizontal="center" vertical="center" wrapText="1" shrinkToFit="1"/>
    </xf>
    <xf numFmtId="0" fontId="28" fillId="0" borderId="33" xfId="1" applyFont="1" applyBorder="1" applyAlignment="1">
      <alignment horizontal="center" vertical="center" wrapText="1"/>
    </xf>
    <xf numFmtId="0" fontId="28" fillId="0" borderId="34" xfId="1" applyFont="1" applyBorder="1" applyAlignment="1">
      <alignment horizontal="center" vertical="center" wrapText="1"/>
    </xf>
    <xf numFmtId="0" fontId="28" fillId="0" borderId="97" xfId="1" applyFont="1" applyBorder="1" applyAlignment="1">
      <alignment horizontal="center" vertical="center" wrapText="1"/>
    </xf>
    <xf numFmtId="0" fontId="37" fillId="4" borderId="33" xfId="1" applyFont="1" applyFill="1" applyBorder="1" applyAlignment="1">
      <alignment horizontal="center" vertical="center" wrapText="1" shrinkToFit="1"/>
    </xf>
    <xf numFmtId="0" fontId="37" fillId="4" borderId="85" xfId="1" applyFont="1" applyFill="1" applyBorder="1" applyAlignment="1">
      <alignment horizontal="center" vertical="center" wrapText="1" shrinkToFit="1"/>
    </xf>
    <xf numFmtId="0" fontId="28" fillId="0" borderId="85" xfId="1" applyFont="1" applyBorder="1" applyAlignment="1">
      <alignment horizontal="center" vertical="center" wrapText="1"/>
    </xf>
    <xf numFmtId="0" fontId="4" fillId="0" borderId="3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left" vertical="top" wrapText="1"/>
    </xf>
    <xf numFmtId="0" fontId="4" fillId="0" borderId="25" xfId="1" applyFont="1" applyBorder="1" applyAlignment="1">
      <alignment horizontal="left" vertical="top" wrapText="1"/>
    </xf>
    <xf numFmtId="0" fontId="4" fillId="0" borderId="27" xfId="1" applyFont="1" applyBorder="1" applyAlignment="1">
      <alignment horizontal="left" vertical="top" wrapText="1"/>
    </xf>
    <xf numFmtId="0" fontId="4" fillId="0" borderId="102" xfId="1" applyFont="1" applyBorder="1" applyAlignment="1">
      <alignment horizontal="center" vertical="center"/>
    </xf>
    <xf numFmtId="0" fontId="4" fillId="0" borderId="38" xfId="1" applyFont="1" applyBorder="1" applyAlignment="1">
      <alignment horizontal="center" vertical="center"/>
    </xf>
    <xf numFmtId="182" fontId="4" fillId="13" borderId="35" xfId="1" applyNumberFormat="1" applyFont="1" applyFill="1" applyBorder="1" applyAlignment="1">
      <alignment horizontal="right"/>
    </xf>
    <xf numFmtId="182" fontId="4" fillId="13" borderId="16" xfId="1" applyNumberFormat="1" applyFont="1" applyFill="1" applyBorder="1" applyAlignment="1">
      <alignment horizontal="right"/>
    </xf>
    <xf numFmtId="182" fontId="4" fillId="0" borderId="35" xfId="1" applyNumberFormat="1" applyFont="1" applyBorder="1" applyAlignment="1">
      <alignment horizontal="center" vertical="center"/>
    </xf>
    <xf numFmtId="182" fontId="4" fillId="0" borderId="16" xfId="1" applyNumberFormat="1" applyFont="1" applyBorder="1" applyAlignment="1">
      <alignment horizontal="center" vertical="center"/>
    </xf>
    <xf numFmtId="182" fontId="4" fillId="0" borderId="39" xfId="1" applyNumberFormat="1" applyFont="1" applyBorder="1" applyAlignment="1">
      <alignment horizontal="center" vertical="center"/>
    </xf>
    <xf numFmtId="0" fontId="21" fillId="0" borderId="17" xfId="1" applyFont="1" applyBorder="1" applyAlignment="1">
      <alignment horizontal="left" vertical="top" wrapText="1"/>
    </xf>
    <xf numFmtId="0" fontId="21" fillId="0" borderId="0" xfId="1" applyFont="1" applyAlignment="1">
      <alignment horizontal="left" vertical="top" wrapText="1"/>
    </xf>
    <xf numFmtId="0" fontId="21" fillId="0" borderId="29" xfId="1" applyFont="1" applyBorder="1" applyAlignment="1">
      <alignment horizontal="left" vertical="top" wrapText="1"/>
    </xf>
    <xf numFmtId="0" fontId="8" fillId="14" borderId="25" xfId="1" applyFont="1" applyFill="1" applyBorder="1" applyAlignment="1">
      <alignment horizontal="right"/>
    </xf>
    <xf numFmtId="0" fontId="8" fillId="14" borderId="0" xfId="1" applyFont="1" applyFill="1" applyAlignment="1">
      <alignment horizontal="right"/>
    </xf>
    <xf numFmtId="0" fontId="8" fillId="14" borderId="18" xfId="1" applyFont="1" applyFill="1" applyBorder="1" applyAlignment="1">
      <alignment horizontal="right"/>
    </xf>
    <xf numFmtId="0" fontId="7" fillId="0" borderId="6" xfId="1" applyFont="1" applyBorder="1" applyAlignment="1">
      <alignment horizontal="left" vertical="center" wrapText="1" indent="1"/>
    </xf>
    <xf numFmtId="0" fontId="7" fillId="0" borderId="16" xfId="1" applyFont="1" applyBorder="1" applyAlignment="1">
      <alignment horizontal="left" vertical="center" wrapText="1" indent="1"/>
    </xf>
    <xf numFmtId="0" fontId="7" fillId="0" borderId="22" xfId="1" applyFont="1" applyBorder="1" applyAlignment="1">
      <alignment horizontal="left" vertical="center" wrapText="1" indent="1"/>
    </xf>
    <xf numFmtId="0" fontId="4" fillId="14" borderId="103" xfId="1" applyFont="1" applyFill="1" applyBorder="1" applyAlignment="1">
      <alignment horizontal="right"/>
    </xf>
    <xf numFmtId="0" fontId="4" fillId="14" borderId="25" xfId="1" applyFont="1" applyFill="1" applyBorder="1" applyAlignment="1">
      <alignment horizontal="right"/>
    </xf>
    <xf numFmtId="0" fontId="4" fillId="14" borderId="104" xfId="1" applyFont="1" applyFill="1" applyBorder="1" applyAlignment="1">
      <alignment horizontal="right"/>
    </xf>
    <xf numFmtId="0" fontId="4" fillId="14" borderId="0" xfId="1" applyFont="1" applyFill="1" applyAlignment="1">
      <alignment horizontal="right"/>
    </xf>
    <xf numFmtId="0" fontId="4" fillId="14" borderId="83" xfId="1" applyFont="1" applyFill="1" applyBorder="1" applyAlignment="1">
      <alignment horizontal="right"/>
    </xf>
    <xf numFmtId="0" fontId="4" fillId="14" borderId="18" xfId="1" applyFont="1" applyFill="1" applyBorder="1" applyAlignment="1">
      <alignment horizontal="right"/>
    </xf>
    <xf numFmtId="0" fontId="7" fillId="0" borderId="16" xfId="1" applyFont="1" applyBorder="1" applyAlignment="1">
      <alignment horizontal="left" vertical="center" indent="1"/>
    </xf>
    <xf numFmtId="0" fontId="7" fillId="0" borderId="22" xfId="1" applyFont="1" applyBorder="1" applyAlignment="1">
      <alignment horizontal="left" vertical="center" indent="1"/>
    </xf>
    <xf numFmtId="0" fontId="4" fillId="0" borderId="93" xfId="1" applyFont="1" applyBorder="1" applyAlignment="1">
      <alignment horizontal="center"/>
    </xf>
    <xf numFmtId="0" fontId="4" fillId="0" borderId="94" xfId="1" applyFont="1" applyBorder="1" applyAlignment="1">
      <alignment horizontal="center"/>
    </xf>
    <xf numFmtId="0" fontId="4" fillId="0" borderId="95" xfId="1" applyFont="1" applyBorder="1" applyAlignment="1">
      <alignment horizontal="center"/>
    </xf>
    <xf numFmtId="0" fontId="4" fillId="0" borderId="96" xfId="1" applyFont="1" applyBorder="1" applyAlignment="1">
      <alignment horizontal="center"/>
    </xf>
    <xf numFmtId="0" fontId="4" fillId="0" borderId="105" xfId="1" applyFont="1" applyBorder="1" applyAlignment="1">
      <alignment horizontal="center"/>
    </xf>
    <xf numFmtId="0" fontId="4" fillId="0" borderId="106" xfId="1" applyFont="1" applyBorder="1" applyAlignment="1">
      <alignment horizontal="center"/>
    </xf>
    <xf numFmtId="0" fontId="4" fillId="0" borderId="107" xfId="1" applyFont="1" applyBorder="1" applyAlignment="1">
      <alignment horizontal="center"/>
    </xf>
    <xf numFmtId="0" fontId="4" fillId="0" borderId="108" xfId="1" applyFont="1" applyBorder="1" applyAlignment="1">
      <alignment horizontal="center"/>
    </xf>
    <xf numFmtId="0" fontId="21" fillId="0" borderId="20" xfId="1" applyFont="1" applyBorder="1" applyAlignment="1">
      <alignment horizontal="left" vertical="top" wrapText="1"/>
    </xf>
    <xf numFmtId="0" fontId="21" fillId="0" borderId="18" xfId="1" applyFont="1" applyBorder="1" applyAlignment="1">
      <alignment horizontal="left" vertical="top" wrapText="1"/>
    </xf>
    <xf numFmtId="0" fontId="21" fillId="0" borderId="19" xfId="1" applyFont="1" applyBorder="1" applyAlignment="1">
      <alignment horizontal="left" vertical="top" wrapText="1"/>
    </xf>
    <xf numFmtId="0" fontId="4" fillId="8" borderId="16" xfId="1" applyFont="1" applyFill="1" applyBorder="1">
      <alignment vertical="center"/>
    </xf>
    <xf numFmtId="0" fontId="4" fillId="8" borderId="22" xfId="1" applyFont="1" applyFill="1" applyBorder="1">
      <alignment vertical="center"/>
    </xf>
    <xf numFmtId="0" fontId="4" fillId="12" borderId="36" xfId="1" applyFont="1" applyFill="1" applyBorder="1" applyAlignment="1">
      <alignment horizontal="right"/>
    </xf>
    <xf numFmtId="0" fontId="4" fillId="12" borderId="16" xfId="1" applyFont="1" applyFill="1" applyBorder="1" applyAlignment="1">
      <alignment horizontal="right"/>
    </xf>
    <xf numFmtId="0" fontId="8" fillId="0" borderId="16" xfId="1" applyFont="1" applyBorder="1" applyAlignment="1">
      <alignment horizontal="center" vertical="center" wrapText="1"/>
    </xf>
    <xf numFmtId="0" fontId="8" fillId="0" borderId="22" xfId="1" applyFont="1" applyBorder="1" applyAlignment="1">
      <alignment horizontal="center" vertical="center" wrapText="1"/>
    </xf>
    <xf numFmtId="0" fontId="4" fillId="8" borderId="36" xfId="1" applyFont="1" applyFill="1" applyBorder="1" applyAlignment="1">
      <alignment horizontal="right"/>
    </xf>
    <xf numFmtId="0" fontId="4" fillId="15" borderId="36" xfId="1" applyFont="1" applyFill="1" applyBorder="1" applyAlignment="1">
      <alignment horizontal="right"/>
    </xf>
    <xf numFmtId="0" fontId="4" fillId="15" borderId="16" xfId="1" applyFont="1" applyFill="1" applyBorder="1" applyAlignment="1">
      <alignment horizontal="right"/>
    </xf>
    <xf numFmtId="182" fontId="4" fillId="0" borderId="16" xfId="1" applyNumberFormat="1" applyFont="1" applyBorder="1" applyAlignment="1">
      <alignment horizontal="right"/>
    </xf>
    <xf numFmtId="0" fontId="4" fillId="0" borderId="112" xfId="1" applyFont="1" applyBorder="1" applyAlignment="1">
      <alignment horizontal="center"/>
    </xf>
    <xf numFmtId="0" fontId="4" fillId="0" borderId="113" xfId="1" applyFont="1" applyBorder="1" applyAlignment="1">
      <alignment horizontal="center"/>
    </xf>
    <xf numFmtId="0" fontId="8" fillId="0" borderId="16" xfId="1" applyFont="1" applyBorder="1" applyAlignment="1">
      <alignment horizontal="center" vertical="center"/>
    </xf>
    <xf numFmtId="0" fontId="8" fillId="0" borderId="22" xfId="1" applyFont="1" applyBorder="1" applyAlignment="1">
      <alignment horizontal="center" vertical="center"/>
    </xf>
    <xf numFmtId="0" fontId="21" fillId="0" borderId="6" xfId="1" applyFont="1" applyBorder="1" applyAlignment="1">
      <alignment horizontal="left" vertical="top" wrapText="1"/>
    </xf>
    <xf numFmtId="0" fontId="21" fillId="0" borderId="16" xfId="1" applyFont="1" applyBorder="1" applyAlignment="1">
      <alignment horizontal="left" vertical="top" wrapText="1"/>
    </xf>
    <xf numFmtId="0" fontId="21" fillId="0" borderId="22" xfId="1" applyFont="1" applyBorder="1" applyAlignment="1">
      <alignment horizontal="left" vertical="top" wrapText="1"/>
    </xf>
    <xf numFmtId="0" fontId="4" fillId="8" borderId="16" xfId="1" applyFont="1" applyFill="1" applyBorder="1" applyAlignment="1">
      <alignment horizontal="center" vertical="center"/>
    </xf>
    <xf numFmtId="0" fontId="4" fillId="14" borderId="36" xfId="1" applyFont="1" applyFill="1" applyBorder="1" applyAlignment="1">
      <alignment horizontal="right"/>
    </xf>
    <xf numFmtId="0" fontId="4" fillId="14" borderId="16" xfId="1" applyFont="1" applyFill="1" applyBorder="1" applyAlignment="1">
      <alignment horizontal="right"/>
    </xf>
    <xf numFmtId="0" fontId="4" fillId="8" borderId="39" xfId="1" applyFont="1" applyFill="1" applyBorder="1" applyAlignment="1">
      <alignment horizontal="right"/>
    </xf>
    <xf numFmtId="0" fontId="4" fillId="0" borderId="36" xfId="1" applyFont="1" applyBorder="1" applyAlignment="1">
      <alignment horizontal="right"/>
    </xf>
    <xf numFmtId="0" fontId="8" fillId="0" borderId="36" xfId="1" applyFont="1" applyBorder="1" applyAlignment="1">
      <alignment horizontal="center" vertical="center"/>
    </xf>
    <xf numFmtId="0" fontId="8" fillId="0" borderId="109" xfId="1" applyFont="1" applyBorder="1" applyAlignment="1">
      <alignment horizontal="center" vertical="center"/>
    </xf>
    <xf numFmtId="0" fontId="8" fillId="0" borderId="39" xfId="1" applyFont="1" applyBorder="1" applyAlignment="1">
      <alignment horizontal="center" vertical="center"/>
    </xf>
    <xf numFmtId="0" fontId="8" fillId="0" borderId="38" xfId="1" applyFont="1" applyBorder="1" applyAlignment="1">
      <alignment horizontal="center" vertical="center"/>
    </xf>
    <xf numFmtId="182" fontId="4" fillId="0" borderId="35" xfId="1" applyNumberFormat="1" applyFont="1" applyBorder="1" applyAlignment="1">
      <alignment horizontal="right"/>
    </xf>
    <xf numFmtId="0" fontId="3" fillId="0" borderId="20" xfId="1" applyFont="1" applyBorder="1">
      <alignment vertical="center"/>
    </xf>
    <xf numFmtId="0" fontId="7" fillId="0" borderId="0" xfId="1" applyFont="1" applyAlignment="1">
      <alignment horizontal="center" vertical="center" wrapText="1" shrinkToFit="1"/>
    </xf>
    <xf numFmtId="0" fontId="7" fillId="0" borderId="18" xfId="1" applyFont="1" applyBorder="1" applyAlignment="1">
      <alignment horizontal="center" vertical="center" shrinkToFit="1"/>
    </xf>
    <xf numFmtId="0" fontId="7" fillId="0" borderId="19" xfId="1" applyFont="1" applyBorder="1" applyAlignment="1">
      <alignment horizontal="center" vertical="center" shrinkToFit="1"/>
    </xf>
    <xf numFmtId="0" fontId="4" fillId="0" borderId="9" xfId="1" applyFont="1" applyBorder="1" applyAlignment="1">
      <alignment horizontal="center" vertical="center" shrinkToFit="1"/>
    </xf>
    <xf numFmtId="0" fontId="4" fillId="0" borderId="25" xfId="1" applyFont="1" applyBorder="1" applyAlignment="1">
      <alignment horizontal="center" vertical="center" shrinkToFit="1"/>
    </xf>
    <xf numFmtId="0" fontId="4" fillId="0" borderId="20" xfId="1" applyFont="1" applyBorder="1" applyAlignment="1">
      <alignment horizontal="center" vertical="center" shrinkToFit="1"/>
    </xf>
    <xf numFmtId="0" fontId="4" fillId="0" borderId="18" xfId="1" applyFont="1" applyBorder="1" applyAlignment="1">
      <alignment horizontal="center" vertical="center" shrinkToFit="1"/>
    </xf>
    <xf numFmtId="0" fontId="4" fillId="0" borderId="19" xfId="1" applyFont="1" applyBorder="1" applyAlignment="1">
      <alignment horizontal="center" vertical="center" shrinkToFit="1"/>
    </xf>
    <xf numFmtId="182" fontId="4" fillId="8" borderId="16" xfId="1" applyNumberFormat="1" applyFont="1" applyFill="1" applyBorder="1" applyAlignment="1">
      <alignment horizontal="right"/>
    </xf>
    <xf numFmtId="0" fontId="8" fillId="8" borderId="16" xfId="1" applyFont="1" applyFill="1" applyBorder="1" applyAlignment="1">
      <alignment horizontal="right"/>
    </xf>
    <xf numFmtId="0" fontId="4" fillId="11" borderId="36" xfId="1" applyFont="1" applyFill="1" applyBorder="1" applyAlignment="1">
      <alignment horizontal="right" shrinkToFit="1"/>
    </xf>
    <xf numFmtId="0" fontId="4" fillId="11" borderId="16" xfId="1" applyFont="1" applyFill="1" applyBorder="1" applyAlignment="1">
      <alignment horizontal="right" shrinkToFit="1"/>
    </xf>
    <xf numFmtId="0" fontId="4" fillId="8" borderId="6" xfId="1" applyFont="1" applyFill="1" applyBorder="1" applyAlignment="1">
      <alignment horizontal="left" vertical="center"/>
    </xf>
    <xf numFmtId="0" fontId="4" fillId="0" borderId="114" xfId="1" applyFont="1" applyBorder="1" applyAlignment="1">
      <alignment horizontal="right"/>
    </xf>
    <xf numFmtId="0" fontId="4" fillId="0" borderId="10" xfId="1" applyFont="1" applyBorder="1" applyAlignment="1">
      <alignment horizontal="center" vertical="center" textRotation="255"/>
    </xf>
    <xf numFmtId="0" fontId="4" fillId="8" borderId="22" xfId="1" applyFont="1" applyFill="1" applyBorder="1" applyAlignment="1">
      <alignment horizontal="right"/>
    </xf>
    <xf numFmtId="0" fontId="4" fillId="8" borderId="35" xfId="1" applyFont="1" applyFill="1" applyBorder="1" applyAlignment="1">
      <alignment horizontal="right"/>
    </xf>
    <xf numFmtId="0" fontId="8" fillId="8" borderId="22" xfId="1" applyFont="1" applyFill="1" applyBorder="1" applyAlignment="1">
      <alignment horizontal="right"/>
    </xf>
    <xf numFmtId="0" fontId="2" fillId="0" borderId="16" xfId="1" applyBorder="1" applyAlignment="1">
      <alignment horizontal="center" vertical="center" shrinkToFit="1"/>
    </xf>
    <xf numFmtId="0" fontId="4" fillId="0" borderId="6" xfId="1" applyFont="1" applyBorder="1" applyAlignment="1">
      <alignment horizontal="distributed" vertical="center" justifyLastLine="1"/>
    </xf>
    <xf numFmtId="0" fontId="4" fillId="0" borderId="16" xfId="1" applyFont="1" applyBorder="1" applyAlignment="1">
      <alignment horizontal="distributed" vertical="center" justifyLastLine="1"/>
    </xf>
    <xf numFmtId="0" fontId="4" fillId="0" borderId="22" xfId="1" applyFont="1" applyBorder="1" applyAlignment="1">
      <alignment horizontal="distributed" vertical="center" justifyLastLine="1"/>
    </xf>
    <xf numFmtId="0" fontId="8" fillId="3" borderId="9" xfId="1" applyFont="1" applyFill="1" applyBorder="1" applyAlignment="1">
      <alignment horizontal="left" vertical="top" wrapText="1"/>
    </xf>
    <xf numFmtId="0" fontId="8" fillId="3" borderId="25" xfId="1" applyFont="1" applyFill="1" applyBorder="1" applyAlignment="1">
      <alignment horizontal="left" vertical="top"/>
    </xf>
    <xf numFmtId="0" fontId="8" fillId="3" borderId="27" xfId="1" applyFont="1" applyFill="1" applyBorder="1" applyAlignment="1">
      <alignment horizontal="left" vertical="top"/>
    </xf>
    <xf numFmtId="0" fontId="8" fillId="3" borderId="17" xfId="1" applyFont="1" applyFill="1" applyBorder="1" applyAlignment="1">
      <alignment horizontal="left" vertical="top"/>
    </xf>
    <xf numFmtId="0" fontId="8" fillId="3" borderId="0" xfId="1" applyFont="1" applyFill="1" applyAlignment="1">
      <alignment horizontal="left" vertical="top"/>
    </xf>
    <xf numFmtId="0" fontId="8" fillId="3" borderId="29" xfId="1" applyFont="1" applyFill="1" applyBorder="1" applyAlignment="1">
      <alignment horizontal="left" vertical="top"/>
    </xf>
    <xf numFmtId="0" fontId="8" fillId="0" borderId="6" xfId="1" applyFont="1" applyBorder="1" applyAlignment="1">
      <alignment horizontal="right"/>
    </xf>
    <xf numFmtId="0" fontId="4" fillId="4" borderId="16" xfId="1" applyFont="1" applyFill="1" applyBorder="1" applyAlignment="1">
      <alignment horizontal="right"/>
    </xf>
    <xf numFmtId="0" fontId="3" fillId="4" borderId="25" xfId="1" applyFont="1" applyFill="1" applyBorder="1" applyAlignment="1">
      <alignment horizontal="center" vertical="center"/>
    </xf>
    <xf numFmtId="0" fontId="3" fillId="4" borderId="27" xfId="1" applyFont="1" applyFill="1" applyBorder="1" applyAlignment="1">
      <alignment horizontal="center" vertical="center"/>
    </xf>
    <xf numFmtId="0" fontId="3" fillId="4" borderId="20" xfId="1" applyFont="1" applyFill="1" applyBorder="1" applyAlignment="1">
      <alignment horizontal="center" vertical="center"/>
    </xf>
    <xf numFmtId="0" fontId="3" fillId="4" borderId="19" xfId="1" applyFont="1" applyFill="1" applyBorder="1" applyAlignment="1">
      <alignment horizontal="center" vertical="center"/>
    </xf>
    <xf numFmtId="0" fontId="4" fillId="0" borderId="9" xfId="1" applyFont="1" applyBorder="1" applyAlignment="1">
      <alignment horizontal="right"/>
    </xf>
    <xf numFmtId="0" fontId="4" fillId="0" borderId="25" xfId="1" applyFont="1" applyBorder="1" applyAlignment="1">
      <alignment horizontal="right"/>
    </xf>
    <xf numFmtId="0" fontId="4" fillId="0" borderId="20" xfId="1" applyFont="1" applyBorder="1" applyAlignment="1">
      <alignment horizontal="right"/>
    </xf>
    <xf numFmtId="0" fontId="4" fillId="0" borderId="27" xfId="1" applyFont="1" applyBorder="1" applyAlignment="1">
      <alignment horizontal="right"/>
    </xf>
    <xf numFmtId="0" fontId="4" fillId="4" borderId="33" xfId="1" applyFont="1" applyFill="1" applyBorder="1" applyAlignment="1">
      <alignment horizontal="center" vertical="center" shrinkToFit="1"/>
    </xf>
    <xf numFmtId="0" fontId="2" fillId="0" borderId="34" xfId="1" applyBorder="1" applyAlignment="1">
      <alignment horizontal="center" vertical="center"/>
    </xf>
    <xf numFmtId="0" fontId="2" fillId="0" borderId="88" xfId="1" applyBorder="1" applyAlignment="1">
      <alignment horizontal="center" vertical="center"/>
    </xf>
    <xf numFmtId="0" fontId="4" fillId="0" borderId="6" xfId="1" applyFont="1" applyBorder="1" applyAlignment="1">
      <alignment horizontal="right" shrinkToFit="1"/>
    </xf>
    <xf numFmtId="0" fontId="8" fillId="3" borderId="16" xfId="1" applyFont="1" applyFill="1" applyBorder="1" applyAlignment="1">
      <alignment horizontal="right"/>
    </xf>
    <xf numFmtId="0" fontId="4" fillId="8" borderId="16" xfId="1" applyFont="1" applyFill="1" applyBorder="1" applyAlignment="1">
      <alignment horizontal="right" shrinkToFit="1"/>
    </xf>
    <xf numFmtId="0" fontId="4" fillId="8" borderId="22" xfId="1" applyFont="1" applyFill="1" applyBorder="1" applyAlignment="1">
      <alignment horizontal="right" shrinkToFit="1"/>
    </xf>
    <xf numFmtId="0" fontId="4" fillId="8" borderId="6" xfId="1" applyFont="1" applyFill="1" applyBorder="1" applyAlignment="1">
      <alignment horizontal="right" shrinkToFit="1"/>
    </xf>
    <xf numFmtId="0" fontId="4" fillId="8" borderId="39" xfId="1" applyFont="1" applyFill="1" applyBorder="1" applyAlignment="1">
      <alignment horizontal="right" shrinkToFit="1"/>
    </xf>
    <xf numFmtId="0" fontId="30" fillId="0" borderId="0" xfId="0" applyFont="1" applyAlignment="1">
      <alignment horizontal="left" vertical="center"/>
    </xf>
    <xf numFmtId="0" fontId="11" fillId="0" borderId="116" xfId="1" applyFont="1" applyBorder="1" applyAlignment="1">
      <alignment horizontal="center" vertical="center" wrapText="1"/>
    </xf>
    <xf numFmtId="0" fontId="11" fillId="0" borderId="117" xfId="1" applyFont="1" applyBorder="1" applyAlignment="1">
      <alignment horizontal="center" vertical="center" wrapText="1"/>
    </xf>
    <xf numFmtId="0" fontId="11" fillId="0" borderId="2" xfId="1" applyFont="1" applyBorder="1" applyAlignment="1">
      <alignment horizontal="center" vertical="center" wrapText="1"/>
    </xf>
    <xf numFmtId="0" fontId="11" fillId="0" borderId="48" xfId="1" applyFont="1" applyBorder="1" applyAlignment="1">
      <alignment horizontal="center" vertical="center" wrapText="1"/>
    </xf>
    <xf numFmtId="0" fontId="11" fillId="0" borderId="52" xfId="1" applyFont="1" applyBorder="1" applyAlignment="1">
      <alignment horizontal="center" vertical="center" wrapText="1"/>
    </xf>
    <xf numFmtId="0" fontId="11" fillId="0" borderId="27" xfId="1" applyFont="1" applyBorder="1" applyAlignment="1">
      <alignment horizontal="center" vertical="center" wrapText="1"/>
    </xf>
    <xf numFmtId="0" fontId="11" fillId="0" borderId="45" xfId="1" applyFont="1" applyBorder="1" applyAlignment="1">
      <alignment horizontal="center" vertical="center" wrapText="1"/>
    </xf>
    <xf numFmtId="0" fontId="11" fillId="0" borderId="29" xfId="1" applyFont="1" applyBorder="1" applyAlignment="1">
      <alignment horizontal="center" vertical="center" wrapText="1"/>
    </xf>
    <xf numFmtId="0" fontId="11" fillId="0" borderId="51" xfId="1" applyFont="1" applyBorder="1" applyAlignment="1">
      <alignment horizontal="center" vertical="center" wrapText="1"/>
    </xf>
    <xf numFmtId="0" fontId="11" fillId="0" borderId="19" xfId="1" applyFont="1" applyBorder="1" applyAlignment="1">
      <alignment horizontal="center" vertical="center" wrapText="1"/>
    </xf>
    <xf numFmtId="178" fontId="3" fillId="0" borderId="9" xfId="1" applyNumberFormat="1" applyFont="1" applyBorder="1" applyAlignment="1">
      <alignment horizontal="center" vertical="center"/>
    </xf>
    <xf numFmtId="178" fontId="3" fillId="0" borderId="26" xfId="1" applyNumberFormat="1" applyFont="1" applyBorder="1" applyAlignment="1">
      <alignment horizontal="center" vertical="center"/>
    </xf>
    <xf numFmtId="178" fontId="3" fillId="0" borderId="17" xfId="1" applyNumberFormat="1" applyFont="1" applyBorder="1" applyAlignment="1">
      <alignment horizontal="center" vertical="center"/>
    </xf>
    <xf numFmtId="178" fontId="3" fillId="0" borderId="28" xfId="1" applyNumberFormat="1" applyFont="1" applyBorder="1" applyAlignment="1">
      <alignment horizontal="center" vertical="center"/>
    </xf>
    <xf numFmtId="9" fontId="3" fillId="5" borderId="118" xfId="1" applyNumberFormat="1" applyFont="1" applyFill="1" applyBorder="1" applyAlignment="1">
      <alignment horizontal="center" vertical="center"/>
    </xf>
    <xf numFmtId="9" fontId="3" fillId="5" borderId="28" xfId="1" applyNumberFormat="1" applyFont="1" applyFill="1" applyBorder="1" applyAlignment="1">
      <alignment horizontal="center" vertical="center"/>
    </xf>
    <xf numFmtId="9" fontId="3" fillId="5" borderId="119" xfId="1" applyNumberFormat="1" applyFont="1" applyFill="1" applyBorder="1" applyAlignment="1">
      <alignment horizontal="center" vertical="center"/>
    </xf>
    <xf numFmtId="178" fontId="3" fillId="0" borderId="45" xfId="1" applyNumberFormat="1" applyFont="1" applyBorder="1" applyAlignment="1">
      <alignment horizontal="center" vertical="center"/>
    </xf>
    <xf numFmtId="0" fontId="3" fillId="0" borderId="17" xfId="1" applyFont="1" applyBorder="1" applyAlignment="1">
      <alignment horizontal="center" vertical="center"/>
    </xf>
    <xf numFmtId="0" fontId="3" fillId="0" borderId="28" xfId="1" applyFont="1" applyBorder="1" applyAlignment="1">
      <alignment horizontal="center" vertical="center"/>
    </xf>
    <xf numFmtId="0" fontId="3" fillId="0" borderId="20" xfId="1" applyFont="1" applyBorder="1" applyAlignment="1">
      <alignment horizontal="center" vertical="center"/>
    </xf>
    <xf numFmtId="0" fontId="3" fillId="0" borderId="50" xfId="1" applyFont="1" applyBorder="1" applyAlignment="1">
      <alignment horizontal="center" vertical="center"/>
    </xf>
    <xf numFmtId="0" fontId="3" fillId="3" borderId="0" xfId="1" applyFont="1" applyFill="1" applyAlignment="1">
      <alignment horizontal="right" vertical="top"/>
    </xf>
    <xf numFmtId="0" fontId="18" fillId="3" borderId="0" xfId="1" applyFont="1" applyFill="1" applyAlignment="1">
      <alignment horizontal="right" vertical="top"/>
    </xf>
    <xf numFmtId="0" fontId="3" fillId="0" borderId="30" xfId="1" applyFont="1" applyBorder="1" applyAlignment="1">
      <alignment horizontal="center" vertical="center"/>
    </xf>
    <xf numFmtId="176" fontId="9" fillId="0" borderId="0" xfId="1" applyNumberFormat="1" applyFont="1">
      <alignment vertical="center"/>
    </xf>
    <xf numFmtId="0" fontId="9" fillId="0" borderId="0" xfId="1" applyFont="1">
      <alignment vertical="center"/>
    </xf>
    <xf numFmtId="0" fontId="3" fillId="0" borderId="58" xfId="1" applyFont="1" applyBorder="1" applyAlignment="1">
      <alignment horizontal="center" vertical="center" wrapText="1"/>
    </xf>
    <xf numFmtId="0" fontId="3" fillId="0" borderId="59" xfId="1" applyFont="1" applyBorder="1" applyAlignment="1">
      <alignment horizontal="center" vertical="center"/>
    </xf>
    <xf numFmtId="0" fontId="3" fillId="0" borderId="45" xfId="1" applyFont="1" applyBorder="1" applyAlignment="1">
      <alignment horizontal="center" vertical="center"/>
    </xf>
    <xf numFmtId="0" fontId="3" fillId="0" borderId="29" xfId="1" applyFont="1" applyBorder="1" applyAlignment="1">
      <alignment horizontal="center" vertical="center"/>
    </xf>
    <xf numFmtId="0" fontId="3" fillId="0" borderId="51" xfId="1" applyFont="1" applyBorder="1" applyAlignment="1">
      <alignment horizontal="center" vertical="center"/>
    </xf>
    <xf numFmtId="0" fontId="3" fillId="0" borderId="19" xfId="1" applyFont="1" applyBorder="1" applyAlignment="1">
      <alignment horizontal="center" vertical="center"/>
    </xf>
    <xf numFmtId="0" fontId="3" fillId="0" borderId="120" xfId="1" applyFont="1" applyBorder="1" applyAlignment="1">
      <alignment horizontal="center" vertical="center"/>
    </xf>
    <xf numFmtId="0" fontId="3" fillId="0" borderId="121" xfId="1" applyFont="1" applyBorder="1" applyAlignment="1">
      <alignment horizontal="center" vertical="center"/>
    </xf>
    <xf numFmtId="0" fontId="3" fillId="0" borderId="9" xfId="1" applyFont="1" applyBorder="1" applyAlignment="1">
      <alignment horizontal="center" vertical="center"/>
    </xf>
    <xf numFmtId="0" fontId="3" fillId="0" borderId="26" xfId="1" applyFont="1" applyBorder="1" applyAlignment="1">
      <alignment horizontal="center" vertical="center"/>
    </xf>
    <xf numFmtId="0" fontId="3" fillId="0" borderId="122" xfId="1" applyFont="1" applyBorder="1" applyAlignment="1">
      <alignment horizontal="center" vertical="center"/>
    </xf>
    <xf numFmtId="0" fontId="3" fillId="0" borderId="119" xfId="1" applyFont="1" applyBorder="1" applyAlignment="1">
      <alignment horizontal="center" vertical="center"/>
    </xf>
    <xf numFmtId="0" fontId="11" fillId="0" borderId="27" xfId="1" applyFont="1" applyBorder="1" applyAlignment="1">
      <alignment horizontal="center" vertical="center"/>
    </xf>
    <xf numFmtId="0" fontId="11" fillId="0" borderId="45" xfId="1" applyFont="1" applyBorder="1" applyAlignment="1">
      <alignment horizontal="center" vertical="center"/>
    </xf>
    <xf numFmtId="0" fontId="11" fillId="0" borderId="29" xfId="1" applyFont="1" applyBorder="1" applyAlignment="1">
      <alignment horizontal="center" vertical="center"/>
    </xf>
    <xf numFmtId="0" fontId="11" fillId="0" borderId="53" xfId="1" applyFont="1" applyBorder="1" applyAlignment="1">
      <alignment horizontal="center" vertical="center"/>
    </xf>
    <xf numFmtId="0" fontId="11" fillId="0" borderId="54" xfId="1" applyFont="1" applyBorder="1" applyAlignment="1">
      <alignment horizontal="center" vertical="center"/>
    </xf>
    <xf numFmtId="0" fontId="3" fillId="0" borderId="56" xfId="1" applyFont="1" applyBorder="1" applyAlignment="1">
      <alignment horizontal="center" vertical="center"/>
    </xf>
    <xf numFmtId="0" fontId="3" fillId="0" borderId="57" xfId="1" applyFont="1" applyBorder="1" applyAlignment="1">
      <alignment horizontal="center" vertical="center"/>
    </xf>
    <xf numFmtId="0" fontId="3" fillId="0" borderId="45" xfId="1" applyFont="1" applyBorder="1" applyAlignment="1">
      <alignment horizontal="center" vertical="center" wrapText="1"/>
    </xf>
    <xf numFmtId="0" fontId="3" fillId="0" borderId="46" xfId="1" applyFont="1" applyBorder="1" applyAlignment="1">
      <alignment horizontal="center" vertical="center"/>
    </xf>
    <xf numFmtId="0" fontId="3" fillId="0" borderId="49" xfId="1" applyFont="1" applyBorder="1" applyAlignment="1">
      <alignment horizontal="center" vertical="center"/>
    </xf>
    <xf numFmtId="0" fontId="3" fillId="0" borderId="0" xfId="0" applyFont="1" applyAlignment="1">
      <alignment horizontal="right" vertical="center"/>
    </xf>
    <xf numFmtId="0" fontId="17" fillId="0" borderId="0" xfId="0" applyFont="1" applyAlignment="1">
      <alignment horizontal="left" vertical="center"/>
    </xf>
    <xf numFmtId="0" fontId="17" fillId="0" borderId="30" xfId="0" applyFont="1" applyBorder="1" applyAlignment="1">
      <alignment horizontal="right" vertical="center"/>
    </xf>
    <xf numFmtId="0" fontId="3" fillId="0" borderId="74" xfId="0" applyFont="1" applyBorder="1" applyAlignment="1">
      <alignment horizontal="left" vertical="center"/>
    </xf>
    <xf numFmtId="0" fontId="3" fillId="0" borderId="72" xfId="0" applyFont="1" applyBorder="1" applyAlignment="1">
      <alignment horizontal="left" vertical="center"/>
    </xf>
    <xf numFmtId="0" fontId="3" fillId="0" borderId="73" xfId="0" applyFont="1" applyBorder="1" applyAlignment="1">
      <alignment horizontal="left" vertical="center"/>
    </xf>
    <xf numFmtId="0" fontId="3" fillId="0" borderId="71" xfId="0" applyFont="1" applyBorder="1" applyAlignment="1">
      <alignment horizontal="center" vertical="center"/>
    </xf>
    <xf numFmtId="0" fontId="3" fillId="0" borderId="72" xfId="0" applyFont="1" applyBorder="1" applyAlignment="1">
      <alignment horizontal="center" vertical="center"/>
    </xf>
    <xf numFmtId="0" fontId="3" fillId="0" borderId="73" xfId="0" applyFont="1" applyBorder="1" applyAlignment="1">
      <alignment horizontal="center" vertical="center"/>
    </xf>
    <xf numFmtId="0" fontId="3" fillId="0" borderId="68" xfId="0" applyFont="1" applyBorder="1" applyAlignment="1">
      <alignment horizontal="center" vertical="center"/>
    </xf>
    <xf numFmtId="0" fontId="3" fillId="0" borderId="69" xfId="0" applyFont="1" applyBorder="1" applyAlignment="1">
      <alignment horizontal="left" vertical="center"/>
    </xf>
    <xf numFmtId="0" fontId="3" fillId="0" borderId="21" xfId="0" applyFont="1" applyBorder="1" applyAlignment="1">
      <alignment horizontal="left" vertical="center"/>
    </xf>
    <xf numFmtId="0" fontId="3" fillId="0" borderId="70" xfId="0" applyFont="1" applyBorder="1" applyAlignment="1">
      <alignment horizontal="left" vertical="center"/>
    </xf>
    <xf numFmtId="0" fontId="3" fillId="0" borderId="19" xfId="0" applyFont="1" applyBorder="1" applyAlignment="1">
      <alignment horizontal="left" vertical="center"/>
    </xf>
    <xf numFmtId="0" fontId="3" fillId="0" borderId="21" xfId="0" applyFont="1" applyBorder="1" applyAlignment="1">
      <alignment horizontal="center" vertical="center"/>
    </xf>
    <xf numFmtId="0" fontId="3" fillId="0" borderId="70" xfId="0" applyFont="1" applyBorder="1" applyAlignment="1">
      <alignment horizontal="center" vertical="center"/>
    </xf>
    <xf numFmtId="0" fontId="3" fillId="0" borderId="5"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22" xfId="0" applyFont="1" applyBorder="1" applyAlignment="1">
      <alignment horizontal="left"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11" fillId="0" borderId="0" xfId="0" applyFont="1" applyAlignment="1">
      <alignment horizontal="left"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center" vertical="center"/>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11" fillId="0" borderId="44" xfId="0" applyFont="1" applyBorder="1" applyAlignment="1">
      <alignment horizontal="left" vertical="center"/>
    </xf>
    <xf numFmtId="0" fontId="10" fillId="0" borderId="0" xfId="0" applyFont="1" applyAlignment="1">
      <alignment horizontal="left" vertical="center" shrinkToFit="1"/>
    </xf>
    <xf numFmtId="0" fontId="10" fillId="0" borderId="0" xfId="0" applyFont="1" applyAlignment="1">
      <alignment horizontal="left" vertical="center" wrapText="1"/>
    </xf>
    <xf numFmtId="0" fontId="10" fillId="0" borderId="0" xfId="0" applyFont="1" applyAlignment="1">
      <alignment horizontal="left" vertical="center" wrapText="1" shrinkToFit="1"/>
    </xf>
    <xf numFmtId="0" fontId="11" fillId="0" borderId="0" xfId="0" applyFont="1" applyAlignment="1">
      <alignment horizontal="left" vertical="center" wrapText="1"/>
    </xf>
    <xf numFmtId="0" fontId="17" fillId="0" borderId="0" xfId="0" applyFont="1" applyAlignment="1">
      <alignment horizontal="right" vertical="center" shrinkToFit="1"/>
    </xf>
    <xf numFmtId="0" fontId="3" fillId="0" borderId="7" xfId="0" applyFont="1" applyBorder="1" applyAlignment="1">
      <alignment horizontal="center" vertical="center" textRotation="255"/>
    </xf>
    <xf numFmtId="0" fontId="3" fillId="0" borderId="10" xfId="0" applyFont="1" applyBorder="1" applyAlignment="1">
      <alignment horizontal="center" vertical="center" textRotation="255"/>
    </xf>
    <xf numFmtId="0" fontId="3" fillId="0" borderId="24" xfId="0" applyFont="1" applyBorder="1" applyAlignment="1">
      <alignment horizontal="center" vertical="center" textRotation="255"/>
    </xf>
    <xf numFmtId="0" fontId="3" fillId="0" borderId="21" xfId="0" applyFont="1" applyBorder="1" applyAlignment="1">
      <alignment horizontal="center" vertical="center" textRotation="255"/>
    </xf>
    <xf numFmtId="0" fontId="11" fillId="0" borderId="0" xfId="0" applyFont="1" applyAlignment="1">
      <alignment vertical="center" wrapText="1"/>
    </xf>
    <xf numFmtId="0" fontId="6" fillId="0" borderId="10" xfId="0" applyFont="1" applyBorder="1" applyAlignment="1">
      <alignment horizontal="center" vertical="center" wrapText="1"/>
    </xf>
    <xf numFmtId="0" fontId="6" fillId="0" borderId="21" xfId="0" applyFont="1" applyBorder="1" applyAlignment="1">
      <alignment horizontal="center" vertical="center" wrapText="1"/>
    </xf>
    <xf numFmtId="0" fontId="6" fillId="0" borderId="24"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21" xfId="0" applyFont="1" applyBorder="1" applyAlignment="1">
      <alignment horizontal="center" vertical="center" wrapText="1"/>
    </xf>
    <xf numFmtId="0" fontId="3" fillId="0" borderId="6" xfId="0" applyFont="1" applyBorder="1" applyAlignment="1">
      <alignment horizontal="center" vertical="center"/>
    </xf>
    <xf numFmtId="0" fontId="3" fillId="0" borderId="22" xfId="0" applyFont="1" applyBorder="1" applyAlignment="1">
      <alignment horizontal="center" vertical="center"/>
    </xf>
    <xf numFmtId="0" fontId="4" fillId="0" borderId="7" xfId="0" applyFont="1" applyBorder="1" applyAlignment="1">
      <alignment horizontal="center" vertical="center" wrapText="1"/>
    </xf>
    <xf numFmtId="0" fontId="4" fillId="0" borderId="7" xfId="0" applyFont="1" applyBorder="1" applyAlignment="1">
      <alignment horizontal="center" vertical="center" wrapText="1" shrinkToFit="1"/>
    </xf>
    <xf numFmtId="0" fontId="11" fillId="0" borderId="7" xfId="0" applyFont="1" applyBorder="1" applyAlignment="1">
      <alignment horizontal="center" vertical="center" textRotation="255"/>
    </xf>
    <xf numFmtId="0" fontId="6" fillId="0" borderId="7" xfId="0" applyFont="1" applyBorder="1" applyAlignment="1">
      <alignment horizontal="center" vertical="center" wrapText="1"/>
    </xf>
    <xf numFmtId="0" fontId="11" fillId="0" borderId="7" xfId="0" applyFont="1" applyBorder="1" applyAlignment="1">
      <alignment horizontal="center" vertical="center" shrinkToFit="1"/>
    </xf>
    <xf numFmtId="0" fontId="11" fillId="0" borderId="7" xfId="0" applyFont="1" applyBorder="1" applyAlignment="1">
      <alignment horizontal="center" vertical="center" wrapText="1"/>
    </xf>
    <xf numFmtId="0" fontId="3" fillId="0" borderId="18" xfId="0" applyFont="1" applyBorder="1" applyAlignment="1">
      <alignment horizontal="right"/>
    </xf>
    <xf numFmtId="0" fontId="3" fillId="0" borderId="10" xfId="0" applyFont="1" applyBorder="1" applyAlignment="1">
      <alignment horizontal="center" vertical="center"/>
    </xf>
    <xf numFmtId="0" fontId="3" fillId="0" borderId="24" xfId="0" applyFont="1" applyBorder="1" applyAlignment="1">
      <alignment horizontal="center" vertical="center"/>
    </xf>
    <xf numFmtId="0" fontId="3" fillId="0" borderId="10"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25" xfId="0" applyFont="1" applyBorder="1" applyAlignment="1">
      <alignment horizontal="left" vertical="center"/>
    </xf>
    <xf numFmtId="0" fontId="17" fillId="0" borderId="18" xfId="0" applyFont="1" applyBorder="1" applyAlignment="1">
      <alignment horizontal="left" vertical="center"/>
    </xf>
    <xf numFmtId="0" fontId="3" fillId="0" borderId="3" xfId="0" applyFont="1" applyBorder="1" applyAlignment="1">
      <alignment horizontal="center" vertical="center" wrapText="1"/>
    </xf>
    <xf numFmtId="0" fontId="17" fillId="4" borderId="0" xfId="0" applyFont="1" applyFill="1" applyAlignment="1">
      <alignment horizontal="left" vertical="center"/>
    </xf>
    <xf numFmtId="0" fontId="3" fillId="4" borderId="0" xfId="0" applyFont="1" applyFill="1" applyAlignment="1">
      <alignment horizontal="left" vertical="center"/>
    </xf>
    <xf numFmtId="0" fontId="3" fillId="4" borderId="25" xfId="0" applyFont="1" applyFill="1" applyBorder="1" applyAlignment="1">
      <alignment horizontal="left" vertical="center" wrapText="1"/>
    </xf>
    <xf numFmtId="0" fontId="26" fillId="4" borderId="0" xfId="0" applyFont="1" applyFill="1" applyAlignment="1">
      <alignment horizontal="left" vertical="center"/>
    </xf>
    <xf numFmtId="0" fontId="3" fillId="0" borderId="25" xfId="0" applyFont="1" applyBorder="1" applyAlignment="1">
      <alignment horizontal="left" vertical="center" wrapText="1"/>
    </xf>
    <xf numFmtId="0" fontId="3" fillId="0" borderId="18" xfId="0" applyFont="1" applyBorder="1" applyAlignment="1">
      <alignment horizontal="left" vertical="center"/>
    </xf>
    <xf numFmtId="0" fontId="3" fillId="4" borderId="18" xfId="0" applyFont="1" applyFill="1" applyBorder="1" applyAlignment="1">
      <alignment horizontal="left" vertical="center"/>
    </xf>
  </cellXfs>
  <cellStyles count="6">
    <cellStyle name="パーセント" xfId="4" builtinId="5"/>
    <cellStyle name="パーセント 2" xfId="3" xr:uid="{00000000-0005-0000-0000-000001000000}"/>
    <cellStyle name="標準" xfId="0" builtinId="0"/>
    <cellStyle name="標準 2" xfId="1" xr:uid="{00000000-0005-0000-0000-000003000000}"/>
    <cellStyle name="標準 5" xfId="5" xr:uid="{8CD660F0-A233-439F-8FBD-CF26C5C9D8EF}"/>
    <cellStyle name="標準_大学評価申請大学一覧表データ様式" xfId="2" xr:uid="{00000000-0005-0000-0000-000004000000}"/>
  </cellStyles>
  <dxfs count="10">
    <dxf>
      <font>
        <color theme="2" tint="-9.9948118533890809E-2"/>
      </font>
    </dxf>
    <dxf>
      <font>
        <color theme="2" tint="-9.9948118533890809E-2"/>
      </font>
    </dxf>
    <dxf>
      <font>
        <color theme="2" tint="-9.9948118533890809E-2"/>
      </font>
    </dxf>
    <dxf>
      <font>
        <color theme="2" tint="-9.9948118533890809E-2"/>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3D863"/>
      <color rgb="FF00E668"/>
      <color rgb="FFF862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bg1"/>
        </a:solidFill>
        <a:ln w="19050">
          <a:solidFill>
            <a:schemeClr val="tx1"/>
          </a:solidFill>
        </a:ln>
      </a:spPr>
      <a:bodyPr vertOverflow="clip" horzOverflow="clip" rtlCol="0" anchor="t">
        <a:noAutofit/>
      </a:bodyPr>
      <a:lstStyle>
        <a:defPPr algn="l">
          <a:defRPr kumimoji="1" sz="1100">
            <a:solidFill>
              <a:srgbClr val="FF0000"/>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923A2-AA64-410C-BCC0-E755A9AABD76}">
  <dimension ref="A1:F28"/>
  <sheetViews>
    <sheetView showGridLines="0" tabSelected="1" zoomScaleNormal="100" zoomScaleSheetLayoutView="115" workbookViewId="0"/>
  </sheetViews>
  <sheetFormatPr defaultColWidth="9" defaultRowHeight="13.5" x14ac:dyDescent="0.15"/>
  <cols>
    <col min="1" max="1" width="6.625" style="37" customWidth="1"/>
    <col min="2" max="2" width="11.875" style="37" customWidth="1"/>
    <col min="3" max="3" width="59" style="37" customWidth="1"/>
    <col min="4" max="4" width="6.625" style="37" customWidth="1"/>
    <col min="5" max="5" width="9" style="37"/>
    <col min="6" max="6" width="6.25" style="37" customWidth="1"/>
    <col min="7" max="16384" width="9" style="37"/>
  </cols>
  <sheetData>
    <row r="1" spans="1:6" x14ac:dyDescent="0.15">
      <c r="A1" s="216"/>
      <c r="B1" s="75"/>
      <c r="C1" s="75"/>
      <c r="D1" s="74"/>
    </row>
    <row r="2" spans="1:6" ht="28.5" customHeight="1" x14ac:dyDescent="0.15">
      <c r="A2" s="218"/>
      <c r="B2" s="446" t="s">
        <v>430</v>
      </c>
      <c r="C2" s="446"/>
      <c r="D2" s="237"/>
      <c r="E2" s="56"/>
    </row>
    <row r="3" spans="1:6" ht="33" customHeight="1" x14ac:dyDescent="0.15">
      <c r="A3" s="218"/>
      <c r="B3" s="447" t="s">
        <v>256</v>
      </c>
      <c r="C3" s="447"/>
      <c r="D3" s="238"/>
      <c r="E3" s="205"/>
      <c r="F3" s="56"/>
    </row>
    <row r="4" spans="1:6" ht="41.25" customHeight="1" thickBot="1" x14ac:dyDescent="0.25">
      <c r="A4" s="218"/>
      <c r="B4" s="448" t="s">
        <v>467</v>
      </c>
      <c r="C4" s="448"/>
      <c r="D4" s="238"/>
      <c r="E4" s="205"/>
      <c r="F4" s="56"/>
    </row>
    <row r="5" spans="1:6" ht="28.5" customHeight="1" x14ac:dyDescent="0.15">
      <c r="A5" s="218"/>
      <c r="B5" s="206" t="s">
        <v>124</v>
      </c>
      <c r="C5" s="207" t="s">
        <v>0</v>
      </c>
      <c r="D5" s="217"/>
    </row>
    <row r="6" spans="1:6" ht="27" customHeight="1" x14ac:dyDescent="0.15">
      <c r="A6" s="218"/>
      <c r="B6" s="231" t="s">
        <v>292</v>
      </c>
      <c r="C6" s="42" t="s">
        <v>293</v>
      </c>
      <c r="D6" s="217"/>
    </row>
    <row r="7" spans="1:6" ht="27" customHeight="1" x14ac:dyDescent="0.15">
      <c r="A7" s="218"/>
      <c r="B7" s="231" t="s">
        <v>350</v>
      </c>
      <c r="C7" s="42" t="s">
        <v>263</v>
      </c>
      <c r="D7" s="217"/>
    </row>
    <row r="8" spans="1:6" ht="27" customHeight="1" x14ac:dyDescent="0.15">
      <c r="A8" s="218"/>
      <c r="B8" s="231" t="s">
        <v>315</v>
      </c>
      <c r="C8" s="42" t="s">
        <v>431</v>
      </c>
      <c r="D8" s="217"/>
    </row>
    <row r="9" spans="1:6" ht="27" customHeight="1" x14ac:dyDescent="0.15">
      <c r="A9" s="218"/>
      <c r="B9" s="193">
        <v>12</v>
      </c>
      <c r="C9" s="273" t="s">
        <v>126</v>
      </c>
      <c r="D9" s="217"/>
    </row>
    <row r="10" spans="1:6" ht="27" customHeight="1" x14ac:dyDescent="0.15">
      <c r="A10" s="218"/>
      <c r="B10" s="193">
        <v>13</v>
      </c>
      <c r="C10" s="42" t="s">
        <v>127</v>
      </c>
      <c r="D10" s="217"/>
    </row>
    <row r="11" spans="1:6" ht="27" customHeight="1" x14ac:dyDescent="0.15">
      <c r="A11" s="218"/>
      <c r="B11" s="193">
        <v>14</v>
      </c>
      <c r="C11" s="274" t="s">
        <v>128</v>
      </c>
      <c r="D11" s="217"/>
    </row>
    <row r="12" spans="1:6" ht="27" customHeight="1" x14ac:dyDescent="0.15">
      <c r="A12" s="218"/>
      <c r="B12" s="193">
        <v>15</v>
      </c>
      <c r="C12" s="50" t="s">
        <v>314</v>
      </c>
      <c r="D12" s="217"/>
    </row>
    <row r="13" spans="1:6" ht="27" customHeight="1" x14ac:dyDescent="0.15">
      <c r="A13" s="218"/>
      <c r="B13" s="193">
        <v>16</v>
      </c>
      <c r="C13" s="274" t="s">
        <v>334</v>
      </c>
      <c r="D13" s="217"/>
    </row>
    <row r="14" spans="1:6" ht="27" customHeight="1" x14ac:dyDescent="0.15">
      <c r="A14" s="218"/>
      <c r="B14" s="193">
        <v>17</v>
      </c>
      <c r="C14" s="274" t="s">
        <v>261</v>
      </c>
      <c r="D14" s="217"/>
    </row>
    <row r="15" spans="1:6" ht="27" customHeight="1" x14ac:dyDescent="0.15">
      <c r="A15" s="218"/>
      <c r="B15" s="193">
        <v>18</v>
      </c>
      <c r="C15" s="274" t="s">
        <v>129</v>
      </c>
      <c r="D15" s="217"/>
    </row>
    <row r="16" spans="1:6" ht="27" customHeight="1" x14ac:dyDescent="0.15">
      <c r="A16" s="218"/>
      <c r="B16" s="194">
        <v>19</v>
      </c>
      <c r="C16" s="274" t="s">
        <v>143</v>
      </c>
      <c r="D16" s="217"/>
    </row>
    <row r="17" spans="1:4" ht="27" customHeight="1" thickBot="1" x14ac:dyDescent="0.2">
      <c r="A17" s="218"/>
      <c r="B17" s="236">
        <v>20</v>
      </c>
      <c r="C17" s="43" t="s">
        <v>352</v>
      </c>
      <c r="D17" s="217"/>
    </row>
    <row r="18" spans="1:4" x14ac:dyDescent="0.15">
      <c r="A18" s="218"/>
      <c r="D18" s="217"/>
    </row>
    <row r="19" spans="1:4" ht="18" customHeight="1" x14ac:dyDescent="0.15">
      <c r="A19" s="218"/>
      <c r="B19" s="445" t="s">
        <v>130</v>
      </c>
      <c r="C19" s="445"/>
      <c r="D19" s="217"/>
    </row>
    <row r="20" spans="1:4" ht="18" customHeight="1" x14ac:dyDescent="0.15">
      <c r="A20" s="218"/>
      <c r="B20" s="444" t="s">
        <v>432</v>
      </c>
      <c r="C20" s="444"/>
      <c r="D20" s="449"/>
    </row>
    <row r="21" spans="1:4" ht="18" customHeight="1" x14ac:dyDescent="0.15">
      <c r="A21" s="218"/>
      <c r="B21" s="224" t="s">
        <v>313</v>
      </c>
      <c r="C21" s="224"/>
      <c r="D21" s="239"/>
    </row>
    <row r="22" spans="1:4" ht="18" customHeight="1" x14ac:dyDescent="0.15">
      <c r="A22" s="218"/>
      <c r="B22" s="444" t="s">
        <v>327</v>
      </c>
      <c r="C22" s="444"/>
      <c r="D22" s="239"/>
    </row>
    <row r="23" spans="1:4" ht="18" customHeight="1" x14ac:dyDescent="0.15">
      <c r="A23" s="218"/>
      <c r="B23" s="445" t="s">
        <v>335</v>
      </c>
      <c r="C23" s="445"/>
      <c r="D23" s="239"/>
    </row>
    <row r="24" spans="1:4" ht="18" customHeight="1" x14ac:dyDescent="0.15">
      <c r="A24" s="218"/>
      <c r="B24" s="445" t="s">
        <v>434</v>
      </c>
      <c r="C24" s="445"/>
      <c r="D24" s="240"/>
    </row>
    <row r="25" spans="1:4" ht="18" customHeight="1" x14ac:dyDescent="0.15">
      <c r="A25" s="218"/>
      <c r="B25" s="445" t="s">
        <v>433</v>
      </c>
      <c r="C25" s="445"/>
      <c r="D25" s="217"/>
    </row>
    <row r="26" spans="1:4" ht="13.5" customHeight="1" x14ac:dyDescent="0.15">
      <c r="A26" s="78"/>
      <c r="B26" s="72"/>
      <c r="C26" s="72"/>
      <c r="D26" s="71"/>
    </row>
    <row r="27" spans="1:4" ht="18" customHeight="1" x14ac:dyDescent="0.15">
      <c r="A27" s="75"/>
      <c r="B27" s="75"/>
      <c r="C27" s="75"/>
      <c r="D27" s="75"/>
    </row>
    <row r="28" spans="1:4" ht="13.5" customHeight="1" x14ac:dyDescent="0.15"/>
  </sheetData>
  <mergeCells count="9">
    <mergeCell ref="B22:C22"/>
    <mergeCell ref="B23:C23"/>
    <mergeCell ref="B24:C24"/>
    <mergeCell ref="B25:C25"/>
    <mergeCell ref="B2:C2"/>
    <mergeCell ref="B3:C3"/>
    <mergeCell ref="B4:C4"/>
    <mergeCell ref="B19:C19"/>
    <mergeCell ref="B20:D20"/>
  </mergeCells>
  <phoneticPr fontId="1"/>
  <printOptions horizontalCentered="1"/>
  <pageMargins left="0.82677165354330717" right="0.70866141732283472" top="0.74803149606299213" bottom="0.74803149606299213" header="0.31496062992125984" footer="0.31496062992125984"/>
  <pageSetup paperSize="9" orientation="portrait" r:id="rId1"/>
  <ignoredErrors>
    <ignoredError sqref="B7:B8" twoDigitTextYear="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D1C61-1449-41DC-BC37-33A1E4E2C939}">
  <dimension ref="B1:J193"/>
  <sheetViews>
    <sheetView showGridLines="0" zoomScaleNormal="100" zoomScaleSheetLayoutView="100" workbookViewId="0">
      <selection sqref="A1:W1"/>
    </sheetView>
  </sheetViews>
  <sheetFormatPr defaultRowHeight="13.5" x14ac:dyDescent="0.15"/>
  <cols>
    <col min="1" max="1" width="2.625" customWidth="1"/>
    <col min="2" max="3" width="7.75" customWidth="1"/>
    <col min="4" max="4" width="35.75" style="436" customWidth="1"/>
    <col min="5" max="5" width="8.75" style="436" customWidth="1"/>
    <col min="6" max="6" width="16.75" style="436" customWidth="1"/>
    <col min="7" max="7" width="12.75" style="436" customWidth="1"/>
    <col min="8" max="8" width="22.625" style="436" bestFit="1" customWidth="1"/>
    <col min="9" max="9" width="3.625" customWidth="1"/>
  </cols>
  <sheetData>
    <row r="1" spans="2:10" x14ac:dyDescent="0.15">
      <c r="B1" s="37"/>
      <c r="C1" s="37"/>
      <c r="D1" s="427"/>
      <c r="E1" s="427"/>
      <c r="F1" s="427"/>
      <c r="G1" s="427"/>
      <c r="H1" s="429" t="s">
        <v>316</v>
      </c>
      <c r="I1" s="37"/>
      <c r="J1" s="37"/>
    </row>
    <row r="2" spans="2:10" ht="20.25" customHeight="1" x14ac:dyDescent="0.15">
      <c r="B2" s="1012" t="s">
        <v>86</v>
      </c>
      <c r="C2" s="1012"/>
      <c r="D2" s="1012"/>
      <c r="E2" s="427"/>
      <c r="F2" s="427"/>
      <c r="G2" s="427"/>
      <c r="H2" s="427"/>
      <c r="I2" s="37"/>
      <c r="J2" s="37"/>
    </row>
    <row r="3" spans="2:10" x14ac:dyDescent="0.15">
      <c r="B3" s="37"/>
      <c r="C3" s="37"/>
      <c r="D3" s="427"/>
      <c r="E3" s="427"/>
      <c r="F3" s="427"/>
      <c r="G3" s="427"/>
      <c r="H3" s="427"/>
      <c r="I3" s="37"/>
      <c r="J3" s="37"/>
    </row>
    <row r="4" spans="2:10" s="37" customFormat="1" ht="19.5" customHeight="1" x14ac:dyDescent="0.15">
      <c r="B4" s="272" t="s">
        <v>842</v>
      </c>
      <c r="C4" s="272"/>
      <c r="D4" s="427"/>
      <c r="E4" s="427"/>
      <c r="F4" s="427"/>
      <c r="G4" s="1045" t="s">
        <v>452</v>
      </c>
      <c r="H4" s="1045"/>
    </row>
    <row r="5" spans="2:10" ht="16.5" customHeight="1" x14ac:dyDescent="0.15">
      <c r="B5" s="37"/>
      <c r="C5" s="37"/>
      <c r="D5" s="427"/>
      <c r="E5" s="427"/>
      <c r="F5" s="427"/>
      <c r="G5" s="1045"/>
      <c r="H5" s="1045"/>
      <c r="I5" s="37"/>
      <c r="J5" s="37"/>
    </row>
    <row r="6" spans="2:10" s="28" customFormat="1" ht="24.75" customHeight="1" x14ac:dyDescent="0.15">
      <c r="B6" s="1031" t="s">
        <v>112</v>
      </c>
      <c r="C6" s="1031"/>
      <c r="D6" s="430" t="s">
        <v>87</v>
      </c>
      <c r="E6" s="430" t="s">
        <v>88</v>
      </c>
      <c r="F6" s="430" t="s">
        <v>89</v>
      </c>
      <c r="G6" s="430" t="s">
        <v>136</v>
      </c>
      <c r="H6" s="430" t="s">
        <v>113</v>
      </c>
      <c r="I6" s="219"/>
      <c r="J6" s="219"/>
    </row>
    <row r="7" spans="2:10" ht="16.149999999999999" customHeight="1" x14ac:dyDescent="0.15">
      <c r="B7" s="1046" t="s">
        <v>724</v>
      </c>
      <c r="C7" s="1060" t="s">
        <v>606</v>
      </c>
      <c r="D7" s="432" t="s">
        <v>843</v>
      </c>
      <c r="E7" s="430" t="s">
        <v>541</v>
      </c>
      <c r="F7" s="432" t="s">
        <v>844</v>
      </c>
      <c r="G7" s="432" t="s">
        <v>755</v>
      </c>
      <c r="H7" s="432"/>
      <c r="I7" s="37"/>
      <c r="J7" s="37"/>
    </row>
    <row r="8" spans="2:10" ht="16.149999999999999" customHeight="1" x14ac:dyDescent="0.15">
      <c r="B8" s="1046"/>
      <c r="C8" s="1060"/>
      <c r="D8" s="432" t="s">
        <v>626</v>
      </c>
      <c r="E8" s="430" t="s">
        <v>529</v>
      </c>
      <c r="F8" s="432" t="s">
        <v>719</v>
      </c>
      <c r="G8" s="432" t="s">
        <v>755</v>
      </c>
      <c r="H8" s="432"/>
      <c r="I8" s="37"/>
      <c r="J8" s="37"/>
    </row>
    <row r="9" spans="2:10" ht="16.149999999999999" customHeight="1" x14ac:dyDescent="0.15">
      <c r="B9" s="1046"/>
      <c r="C9" s="1060"/>
      <c r="D9" s="432" t="s">
        <v>626</v>
      </c>
      <c r="E9" s="430" t="s">
        <v>529</v>
      </c>
      <c r="F9" s="432" t="s">
        <v>693</v>
      </c>
      <c r="G9" s="432" t="s">
        <v>613</v>
      </c>
      <c r="H9" s="432" t="s">
        <v>470</v>
      </c>
      <c r="I9" s="37"/>
      <c r="J9" s="37"/>
    </row>
    <row r="10" spans="2:10" ht="16.149999999999999" customHeight="1" x14ac:dyDescent="0.15">
      <c r="B10" s="1046"/>
      <c r="C10" s="1060"/>
      <c r="D10" s="432" t="s">
        <v>626</v>
      </c>
      <c r="E10" s="430"/>
      <c r="F10" s="432" t="s">
        <v>631</v>
      </c>
      <c r="G10" s="432"/>
      <c r="H10" s="432" t="s">
        <v>610</v>
      </c>
      <c r="I10" s="37"/>
      <c r="J10" s="37"/>
    </row>
    <row r="11" spans="2:10" ht="16.149999999999999" customHeight="1" x14ac:dyDescent="0.15">
      <c r="B11" s="1046"/>
      <c r="C11" s="1060"/>
      <c r="D11" s="432" t="s">
        <v>845</v>
      </c>
      <c r="E11" s="430" t="s">
        <v>541</v>
      </c>
      <c r="F11" s="432" t="s">
        <v>846</v>
      </c>
      <c r="G11" s="432" t="s">
        <v>741</v>
      </c>
      <c r="H11" s="432"/>
      <c r="I11" s="37"/>
      <c r="J11" s="37"/>
    </row>
    <row r="12" spans="2:10" ht="16.149999999999999" customHeight="1" x14ac:dyDescent="0.15">
      <c r="B12" s="1046"/>
      <c r="C12" s="1060"/>
      <c r="D12" s="432" t="s">
        <v>847</v>
      </c>
      <c r="E12" s="430"/>
      <c r="F12" s="432" t="s">
        <v>848</v>
      </c>
      <c r="G12" s="432"/>
      <c r="H12" s="432" t="s">
        <v>610</v>
      </c>
      <c r="I12" s="37"/>
      <c r="J12" s="37"/>
    </row>
    <row r="13" spans="2:10" ht="16.149999999999999" customHeight="1" x14ac:dyDescent="0.15">
      <c r="B13" s="1046"/>
      <c r="C13" s="1060"/>
      <c r="D13" s="432" t="s">
        <v>849</v>
      </c>
      <c r="E13" s="430"/>
      <c r="F13" s="432" t="s">
        <v>609</v>
      </c>
      <c r="G13" s="432"/>
      <c r="H13" s="432" t="s">
        <v>610</v>
      </c>
      <c r="I13" s="37"/>
      <c r="J13" s="37"/>
    </row>
    <row r="14" spans="2:10" ht="16.149999999999999" customHeight="1" x14ac:dyDescent="0.15">
      <c r="B14" s="1046"/>
      <c r="C14" s="1060"/>
      <c r="D14" s="432" t="s">
        <v>850</v>
      </c>
      <c r="E14" s="430" t="s">
        <v>541</v>
      </c>
      <c r="F14" s="432" t="s">
        <v>621</v>
      </c>
      <c r="G14" s="432" t="s">
        <v>741</v>
      </c>
      <c r="H14" s="432" t="s">
        <v>476</v>
      </c>
      <c r="I14" s="37"/>
      <c r="J14" s="37"/>
    </row>
    <row r="15" spans="2:10" ht="16.149999999999999" customHeight="1" x14ac:dyDescent="0.15">
      <c r="B15" s="1046"/>
      <c r="C15" s="1060"/>
      <c r="D15" s="432" t="s">
        <v>851</v>
      </c>
      <c r="E15" s="430" t="s">
        <v>529</v>
      </c>
      <c r="F15" s="432" t="s">
        <v>623</v>
      </c>
      <c r="G15" s="432" t="s">
        <v>624</v>
      </c>
      <c r="H15" s="432" t="s">
        <v>470</v>
      </c>
      <c r="I15" s="37"/>
      <c r="J15" s="37"/>
    </row>
    <row r="16" spans="2:10" ht="16.149999999999999" customHeight="1" x14ac:dyDescent="0.15">
      <c r="B16" s="1046"/>
      <c r="C16" s="1060"/>
      <c r="D16" s="432" t="s">
        <v>743</v>
      </c>
      <c r="E16" s="430"/>
      <c r="F16" s="432" t="s">
        <v>629</v>
      </c>
      <c r="G16" s="432"/>
      <c r="H16" s="432" t="s">
        <v>610</v>
      </c>
      <c r="I16" s="37"/>
      <c r="J16" s="37"/>
    </row>
    <row r="17" spans="2:10" ht="16.149999999999999" customHeight="1" x14ac:dyDescent="0.15">
      <c r="B17" s="1046"/>
      <c r="C17" s="1060" t="s">
        <v>852</v>
      </c>
      <c r="D17" s="432" t="s">
        <v>853</v>
      </c>
      <c r="E17" s="430"/>
      <c r="F17" s="432" t="s">
        <v>854</v>
      </c>
      <c r="G17" s="432"/>
      <c r="H17" s="432" t="s">
        <v>610</v>
      </c>
      <c r="I17" s="37"/>
      <c r="J17" s="37"/>
    </row>
    <row r="18" spans="2:10" ht="16.149999999999999" customHeight="1" x14ac:dyDescent="0.15">
      <c r="B18" s="1046"/>
      <c r="C18" s="1060"/>
      <c r="D18" s="432" t="s">
        <v>855</v>
      </c>
      <c r="E18" s="430" t="s">
        <v>543</v>
      </c>
      <c r="F18" s="432" t="s">
        <v>856</v>
      </c>
      <c r="G18" s="432" t="s">
        <v>613</v>
      </c>
      <c r="H18" s="432" t="s">
        <v>476</v>
      </c>
      <c r="I18" s="37"/>
      <c r="J18" s="37"/>
    </row>
    <row r="19" spans="2:10" ht="16.149999999999999" customHeight="1" x14ac:dyDescent="0.15">
      <c r="B19" s="1046"/>
      <c r="C19" s="1060"/>
      <c r="D19" s="432" t="s">
        <v>857</v>
      </c>
      <c r="E19" s="430" t="s">
        <v>529</v>
      </c>
      <c r="F19" s="432" t="s">
        <v>693</v>
      </c>
      <c r="G19" s="432" t="s">
        <v>613</v>
      </c>
      <c r="H19" s="432" t="s">
        <v>470</v>
      </c>
      <c r="I19" s="37"/>
      <c r="J19" s="37"/>
    </row>
    <row r="20" spans="2:10" ht="16.149999999999999" customHeight="1" x14ac:dyDescent="0.15">
      <c r="B20" s="1046"/>
      <c r="C20" s="1060"/>
      <c r="D20" s="432" t="s">
        <v>626</v>
      </c>
      <c r="E20" s="430"/>
      <c r="F20" s="432" t="s">
        <v>858</v>
      </c>
      <c r="G20" s="432"/>
      <c r="H20" s="432" t="s">
        <v>610</v>
      </c>
      <c r="I20" s="37"/>
      <c r="J20" s="37"/>
    </row>
    <row r="21" spans="2:10" ht="16.149999999999999" customHeight="1" x14ac:dyDescent="0.15">
      <c r="B21" s="1046"/>
      <c r="C21" s="1060"/>
      <c r="D21" s="432" t="s">
        <v>859</v>
      </c>
      <c r="E21" s="430" t="s">
        <v>541</v>
      </c>
      <c r="F21" s="432" t="s">
        <v>621</v>
      </c>
      <c r="G21" s="432" t="s">
        <v>741</v>
      </c>
      <c r="H21" s="432" t="s">
        <v>476</v>
      </c>
      <c r="I21" s="37"/>
      <c r="J21" s="37"/>
    </row>
    <row r="22" spans="2:10" ht="16.149999999999999" customHeight="1" x14ac:dyDescent="0.15">
      <c r="B22" s="1046"/>
      <c r="C22" s="1060" t="s">
        <v>860</v>
      </c>
      <c r="D22" s="432" t="s">
        <v>861</v>
      </c>
      <c r="E22" s="430" t="s">
        <v>529</v>
      </c>
      <c r="F22" s="432" t="s">
        <v>862</v>
      </c>
      <c r="G22" s="432" t="s">
        <v>755</v>
      </c>
      <c r="H22" s="432"/>
      <c r="I22" s="37"/>
      <c r="J22" s="37"/>
    </row>
    <row r="23" spans="2:10" ht="16.149999999999999" customHeight="1" x14ac:dyDescent="0.15">
      <c r="B23" s="1046"/>
      <c r="C23" s="1060"/>
      <c r="D23" s="432" t="s">
        <v>863</v>
      </c>
      <c r="E23" s="430"/>
      <c r="F23" s="432" t="s">
        <v>641</v>
      </c>
      <c r="G23" s="432"/>
      <c r="H23" s="432" t="s">
        <v>610</v>
      </c>
      <c r="I23" s="37"/>
      <c r="J23" s="37"/>
    </row>
    <row r="24" spans="2:10" ht="16.149999999999999" customHeight="1" x14ac:dyDescent="0.15">
      <c r="B24" s="1046"/>
      <c r="C24" s="1060"/>
      <c r="D24" s="432" t="s">
        <v>864</v>
      </c>
      <c r="E24" s="430" t="s">
        <v>529</v>
      </c>
      <c r="F24" s="432" t="s">
        <v>824</v>
      </c>
      <c r="G24" s="432" t="s">
        <v>755</v>
      </c>
      <c r="H24" s="432"/>
      <c r="I24" s="37"/>
      <c r="J24" s="37"/>
    </row>
    <row r="25" spans="2:10" ht="16.149999999999999" customHeight="1" x14ac:dyDescent="0.15">
      <c r="B25" s="1046"/>
      <c r="C25" s="1060"/>
      <c r="D25" s="432" t="s">
        <v>865</v>
      </c>
      <c r="E25" s="430" t="s">
        <v>529</v>
      </c>
      <c r="F25" s="432" t="s">
        <v>623</v>
      </c>
      <c r="G25" s="432" t="s">
        <v>624</v>
      </c>
      <c r="H25" s="432" t="s">
        <v>470</v>
      </c>
      <c r="I25" s="37"/>
      <c r="J25" s="37"/>
    </row>
    <row r="26" spans="2:10" ht="16.149999999999999" customHeight="1" x14ac:dyDescent="0.15">
      <c r="B26" s="1046"/>
      <c r="C26" s="1060"/>
      <c r="D26" s="432" t="s">
        <v>632</v>
      </c>
      <c r="E26" s="430"/>
      <c r="F26" s="432" t="s">
        <v>631</v>
      </c>
      <c r="G26" s="432"/>
      <c r="H26" s="432" t="s">
        <v>610</v>
      </c>
      <c r="I26" s="37"/>
      <c r="J26" s="37"/>
    </row>
    <row r="27" spans="2:10" ht="16.149999999999999" customHeight="1" x14ac:dyDescent="0.15">
      <c r="B27" s="1046"/>
      <c r="C27" s="1060"/>
      <c r="D27" s="432" t="s">
        <v>630</v>
      </c>
      <c r="E27" s="430"/>
      <c r="F27" s="432" t="s">
        <v>631</v>
      </c>
      <c r="G27" s="432"/>
      <c r="H27" s="432" t="s">
        <v>610</v>
      </c>
      <c r="I27" s="37"/>
      <c r="J27" s="37"/>
    </row>
    <row r="28" spans="2:10" ht="16.149999999999999" customHeight="1" x14ac:dyDescent="0.15">
      <c r="B28" s="1047" t="s">
        <v>866</v>
      </c>
      <c r="C28" s="1059" t="s">
        <v>867</v>
      </c>
      <c r="D28" s="432" t="s">
        <v>868</v>
      </c>
      <c r="E28" s="430"/>
      <c r="F28" s="432" t="s">
        <v>869</v>
      </c>
      <c r="G28" s="432"/>
      <c r="H28" s="432" t="s">
        <v>610</v>
      </c>
      <c r="I28" s="37"/>
      <c r="J28" s="37"/>
    </row>
    <row r="29" spans="2:10" ht="16.149999999999999" customHeight="1" x14ac:dyDescent="0.15">
      <c r="B29" s="1048"/>
      <c r="C29" s="1059"/>
      <c r="D29" s="432" t="s">
        <v>870</v>
      </c>
      <c r="E29" s="430"/>
      <c r="F29" s="432" t="s">
        <v>869</v>
      </c>
      <c r="G29" s="432"/>
      <c r="H29" s="432" t="s">
        <v>610</v>
      </c>
      <c r="I29" s="37"/>
      <c r="J29" s="37"/>
    </row>
    <row r="30" spans="2:10" ht="16.149999999999999" customHeight="1" x14ac:dyDescent="0.15">
      <c r="B30" s="1048"/>
      <c r="C30" s="1059"/>
      <c r="D30" s="432" t="s">
        <v>871</v>
      </c>
      <c r="E30" s="430"/>
      <c r="F30" s="432" t="s">
        <v>872</v>
      </c>
      <c r="G30" s="432"/>
      <c r="H30" s="432" t="s">
        <v>610</v>
      </c>
      <c r="I30" s="37"/>
      <c r="J30" s="37"/>
    </row>
    <row r="31" spans="2:10" ht="16.149999999999999" customHeight="1" x14ac:dyDescent="0.15">
      <c r="B31" s="1048"/>
      <c r="C31" s="1059" t="s">
        <v>873</v>
      </c>
      <c r="D31" s="432" t="s">
        <v>874</v>
      </c>
      <c r="E31" s="430"/>
      <c r="F31" s="432" t="s">
        <v>875</v>
      </c>
      <c r="G31" s="432"/>
      <c r="H31" s="432" t="s">
        <v>610</v>
      </c>
      <c r="I31" s="37"/>
      <c r="J31" s="37"/>
    </row>
    <row r="32" spans="2:10" ht="16.149999999999999" customHeight="1" x14ac:dyDescent="0.15">
      <c r="B32" s="1048"/>
      <c r="C32" s="1059"/>
      <c r="D32" s="432" t="s">
        <v>876</v>
      </c>
      <c r="E32" s="430"/>
      <c r="F32" s="432" t="s">
        <v>877</v>
      </c>
      <c r="G32" s="432"/>
      <c r="H32" s="432" t="s">
        <v>610</v>
      </c>
      <c r="I32" s="37"/>
      <c r="J32" s="37"/>
    </row>
    <row r="33" spans="2:10" ht="16.149999999999999" customHeight="1" x14ac:dyDescent="0.15">
      <c r="B33" s="1048"/>
      <c r="C33" s="1059"/>
      <c r="D33" s="432" t="s">
        <v>878</v>
      </c>
      <c r="E33" s="430"/>
      <c r="F33" s="432" t="s">
        <v>879</v>
      </c>
      <c r="G33" s="432"/>
      <c r="H33" s="432" t="s">
        <v>610</v>
      </c>
      <c r="I33" s="37"/>
      <c r="J33" s="37"/>
    </row>
    <row r="34" spans="2:10" ht="16.149999999999999" customHeight="1" x14ac:dyDescent="0.15">
      <c r="B34" s="1048"/>
      <c r="C34" s="1059"/>
      <c r="D34" s="432" t="s">
        <v>626</v>
      </c>
      <c r="E34" s="430"/>
      <c r="F34" s="432" t="s">
        <v>880</v>
      </c>
      <c r="G34" s="432"/>
      <c r="H34" s="432" t="s">
        <v>610</v>
      </c>
      <c r="I34" s="37"/>
      <c r="J34" s="37"/>
    </row>
    <row r="35" spans="2:10" ht="16.149999999999999" customHeight="1" x14ac:dyDescent="0.15">
      <c r="B35" s="1048"/>
      <c r="C35" s="1059"/>
      <c r="D35" s="432" t="s">
        <v>626</v>
      </c>
      <c r="E35" s="430"/>
      <c r="F35" s="432" t="s">
        <v>840</v>
      </c>
      <c r="G35" s="432"/>
      <c r="H35" s="432" t="s">
        <v>610</v>
      </c>
      <c r="I35" s="37"/>
      <c r="J35" s="37"/>
    </row>
    <row r="36" spans="2:10" ht="16.149999999999999" customHeight="1" x14ac:dyDescent="0.15">
      <c r="B36" s="1048"/>
      <c r="C36" s="1059"/>
      <c r="D36" s="432" t="s">
        <v>626</v>
      </c>
      <c r="E36" s="430"/>
      <c r="F36" s="432" t="s">
        <v>875</v>
      </c>
      <c r="G36" s="432"/>
      <c r="H36" s="432" t="s">
        <v>610</v>
      </c>
      <c r="I36" s="37"/>
      <c r="J36" s="37"/>
    </row>
    <row r="37" spans="2:10" ht="16.149999999999999" customHeight="1" x14ac:dyDescent="0.15">
      <c r="B37" s="1048"/>
      <c r="C37" s="1059"/>
      <c r="D37" s="432" t="s">
        <v>626</v>
      </c>
      <c r="E37" s="430"/>
      <c r="F37" s="432" t="s">
        <v>881</v>
      </c>
      <c r="G37" s="432"/>
      <c r="H37" s="432" t="s">
        <v>610</v>
      </c>
      <c r="I37" s="37"/>
      <c r="J37" s="37"/>
    </row>
    <row r="38" spans="2:10" ht="16.149999999999999" customHeight="1" x14ac:dyDescent="0.15">
      <c r="B38" s="1048"/>
      <c r="C38" s="1059"/>
      <c r="D38" s="432" t="s">
        <v>626</v>
      </c>
      <c r="E38" s="430"/>
      <c r="F38" s="432" t="s">
        <v>882</v>
      </c>
      <c r="G38" s="432"/>
      <c r="H38" s="432" t="s">
        <v>610</v>
      </c>
      <c r="I38" s="37"/>
      <c r="J38" s="37"/>
    </row>
    <row r="39" spans="2:10" ht="16.149999999999999" customHeight="1" x14ac:dyDescent="0.15">
      <c r="B39" s="1048"/>
      <c r="C39" s="1059"/>
      <c r="D39" s="432" t="s">
        <v>626</v>
      </c>
      <c r="E39" s="430"/>
      <c r="F39" s="432" t="s">
        <v>883</v>
      </c>
      <c r="G39" s="432"/>
      <c r="H39" s="432" t="s">
        <v>610</v>
      </c>
      <c r="I39" s="37"/>
      <c r="J39" s="37"/>
    </row>
    <row r="40" spans="2:10" ht="16.149999999999999" customHeight="1" x14ac:dyDescent="0.15">
      <c r="B40" s="1048"/>
      <c r="C40" s="1059"/>
      <c r="D40" s="432" t="s">
        <v>626</v>
      </c>
      <c r="E40" s="430"/>
      <c r="F40" s="432" t="s">
        <v>884</v>
      </c>
      <c r="G40" s="432"/>
      <c r="H40" s="432" t="s">
        <v>610</v>
      </c>
      <c r="I40" s="37"/>
      <c r="J40" s="37"/>
    </row>
    <row r="41" spans="2:10" ht="16.149999999999999" customHeight="1" x14ac:dyDescent="0.15">
      <c r="B41" s="1048"/>
      <c r="C41" s="1059"/>
      <c r="D41" s="432" t="s">
        <v>885</v>
      </c>
      <c r="E41" s="430"/>
      <c r="F41" s="432" t="s">
        <v>875</v>
      </c>
      <c r="G41" s="432"/>
      <c r="H41" s="432" t="s">
        <v>610</v>
      </c>
      <c r="I41" s="37"/>
      <c r="J41" s="37"/>
    </row>
    <row r="42" spans="2:10" ht="16.149999999999999" customHeight="1" x14ac:dyDescent="0.15">
      <c r="B42" s="1048"/>
      <c r="C42" s="1059"/>
      <c r="D42" s="432" t="s">
        <v>626</v>
      </c>
      <c r="E42" s="430"/>
      <c r="F42" s="432" t="s">
        <v>879</v>
      </c>
      <c r="G42" s="432"/>
      <c r="H42" s="432" t="s">
        <v>610</v>
      </c>
      <c r="I42" s="37"/>
      <c r="J42" s="37"/>
    </row>
    <row r="43" spans="2:10" ht="16.149999999999999" customHeight="1" x14ac:dyDescent="0.15">
      <c r="B43" s="1048"/>
      <c r="C43" s="1059"/>
      <c r="D43" s="432" t="s">
        <v>626</v>
      </c>
      <c r="E43" s="430"/>
      <c r="F43" s="432" t="s">
        <v>886</v>
      </c>
      <c r="G43" s="432"/>
      <c r="H43" s="432" t="s">
        <v>610</v>
      </c>
      <c r="I43" s="37"/>
      <c r="J43" s="37"/>
    </row>
    <row r="44" spans="2:10" ht="16.149999999999999" customHeight="1" x14ac:dyDescent="0.15">
      <c r="B44" s="1048"/>
      <c r="C44" s="1059"/>
      <c r="D44" s="432" t="s">
        <v>626</v>
      </c>
      <c r="E44" s="430"/>
      <c r="F44" s="432" t="s">
        <v>887</v>
      </c>
      <c r="G44" s="432"/>
      <c r="H44" s="432" t="s">
        <v>610</v>
      </c>
      <c r="I44" s="37"/>
      <c r="J44" s="37"/>
    </row>
    <row r="45" spans="2:10" ht="16.149999999999999" customHeight="1" x14ac:dyDescent="0.15">
      <c r="B45" s="1048"/>
      <c r="C45" s="1059"/>
      <c r="D45" s="432" t="s">
        <v>888</v>
      </c>
      <c r="E45" s="430" t="s">
        <v>529</v>
      </c>
      <c r="F45" s="432" t="s">
        <v>824</v>
      </c>
      <c r="G45" s="432" t="s">
        <v>755</v>
      </c>
      <c r="H45" s="432"/>
      <c r="I45" s="37"/>
      <c r="J45" s="37"/>
    </row>
    <row r="46" spans="2:10" ht="16.149999999999999" customHeight="1" x14ac:dyDescent="0.15">
      <c r="B46" s="1048"/>
      <c r="C46" s="1059"/>
      <c r="D46" s="432" t="s">
        <v>626</v>
      </c>
      <c r="E46" s="430" t="s">
        <v>543</v>
      </c>
      <c r="F46" s="432" t="s">
        <v>889</v>
      </c>
      <c r="G46" s="432" t="s">
        <v>755</v>
      </c>
      <c r="H46" s="432"/>
      <c r="I46" s="37"/>
      <c r="J46" s="37"/>
    </row>
    <row r="47" spans="2:10" ht="16.149999999999999" customHeight="1" x14ac:dyDescent="0.15">
      <c r="B47" s="1048"/>
      <c r="C47" s="1059"/>
      <c r="D47" s="432" t="s">
        <v>890</v>
      </c>
      <c r="E47" s="430"/>
      <c r="F47" s="432" t="s">
        <v>891</v>
      </c>
      <c r="G47" s="432"/>
      <c r="H47" s="432" t="s">
        <v>610</v>
      </c>
      <c r="I47" s="37"/>
      <c r="J47" s="37"/>
    </row>
    <row r="48" spans="2:10" ht="16.149999999999999" customHeight="1" x14ac:dyDescent="0.15">
      <c r="B48" s="1048"/>
      <c r="C48" s="1059"/>
      <c r="D48" s="432" t="s">
        <v>892</v>
      </c>
      <c r="E48" s="430"/>
      <c r="F48" s="432" t="s">
        <v>893</v>
      </c>
      <c r="G48" s="432"/>
      <c r="H48" s="432" t="s">
        <v>610</v>
      </c>
      <c r="I48" s="37"/>
      <c r="J48" s="37"/>
    </row>
    <row r="49" spans="2:10" ht="16.149999999999999" customHeight="1" x14ac:dyDescent="0.15">
      <c r="B49" s="1048"/>
      <c r="C49" s="1059"/>
      <c r="D49" s="432" t="s">
        <v>894</v>
      </c>
      <c r="E49" s="430"/>
      <c r="F49" s="432" t="s">
        <v>895</v>
      </c>
      <c r="G49" s="432"/>
      <c r="H49" s="432" t="s">
        <v>610</v>
      </c>
      <c r="I49" s="37"/>
      <c r="J49" s="37"/>
    </row>
    <row r="50" spans="2:10" ht="16.149999999999999" customHeight="1" x14ac:dyDescent="0.15">
      <c r="B50" s="1048"/>
      <c r="C50" s="1059"/>
      <c r="D50" s="432" t="s">
        <v>626</v>
      </c>
      <c r="E50" s="430"/>
      <c r="F50" s="432" t="s">
        <v>834</v>
      </c>
      <c r="G50" s="432"/>
      <c r="H50" s="432" t="s">
        <v>610</v>
      </c>
      <c r="I50" s="37"/>
      <c r="J50" s="37"/>
    </row>
    <row r="51" spans="2:10" ht="16.149999999999999" customHeight="1" x14ac:dyDescent="0.15">
      <c r="B51" s="1048"/>
      <c r="C51" s="1059"/>
      <c r="D51" s="432" t="s">
        <v>896</v>
      </c>
      <c r="E51" s="430"/>
      <c r="F51" s="432" t="s">
        <v>834</v>
      </c>
      <c r="G51" s="432"/>
      <c r="H51" s="432" t="s">
        <v>610</v>
      </c>
      <c r="I51" s="37"/>
      <c r="J51" s="37"/>
    </row>
    <row r="52" spans="2:10" ht="16.149999999999999" customHeight="1" x14ac:dyDescent="0.15">
      <c r="B52" s="1048"/>
      <c r="C52" s="1059"/>
      <c r="D52" s="432" t="s">
        <v>626</v>
      </c>
      <c r="E52" s="430"/>
      <c r="F52" s="432" t="s">
        <v>897</v>
      </c>
      <c r="G52" s="432"/>
      <c r="H52" s="432" t="s">
        <v>610</v>
      </c>
      <c r="I52" s="37"/>
      <c r="J52" s="37"/>
    </row>
    <row r="53" spans="2:10" ht="16.149999999999999" customHeight="1" x14ac:dyDescent="0.15">
      <c r="B53" s="1048"/>
      <c r="C53" s="1059"/>
      <c r="D53" s="432" t="s">
        <v>626</v>
      </c>
      <c r="E53" s="430"/>
      <c r="F53" s="432" t="s">
        <v>837</v>
      </c>
      <c r="G53" s="432"/>
      <c r="H53" s="432" t="s">
        <v>610</v>
      </c>
      <c r="I53" s="37"/>
      <c r="J53" s="37"/>
    </row>
    <row r="54" spans="2:10" ht="16.149999999999999" customHeight="1" x14ac:dyDescent="0.15">
      <c r="B54" s="1048"/>
      <c r="C54" s="1059"/>
      <c r="D54" s="432" t="s">
        <v>626</v>
      </c>
      <c r="E54" s="430"/>
      <c r="F54" s="432" t="s">
        <v>835</v>
      </c>
      <c r="G54" s="432"/>
      <c r="H54" s="432" t="s">
        <v>610</v>
      </c>
      <c r="I54" s="37"/>
      <c r="J54" s="37"/>
    </row>
    <row r="55" spans="2:10" ht="16.149999999999999" customHeight="1" x14ac:dyDescent="0.15">
      <c r="B55" s="1048"/>
      <c r="C55" s="1059"/>
      <c r="D55" s="432" t="s">
        <v>898</v>
      </c>
      <c r="E55" s="430"/>
      <c r="F55" s="432" t="s">
        <v>899</v>
      </c>
      <c r="G55" s="432"/>
      <c r="H55" s="432" t="s">
        <v>610</v>
      </c>
      <c r="I55" s="37"/>
      <c r="J55" s="37"/>
    </row>
    <row r="56" spans="2:10" ht="16.149999999999999" customHeight="1" x14ac:dyDescent="0.15">
      <c r="B56" s="1048"/>
      <c r="C56" s="1059" t="s">
        <v>900</v>
      </c>
      <c r="D56" s="432" t="s">
        <v>901</v>
      </c>
      <c r="E56" s="430" t="s">
        <v>543</v>
      </c>
      <c r="F56" s="432" t="s">
        <v>902</v>
      </c>
      <c r="G56" s="432" t="s">
        <v>755</v>
      </c>
      <c r="H56" s="432" t="s">
        <v>660</v>
      </c>
      <c r="I56" s="37"/>
      <c r="J56" s="37"/>
    </row>
    <row r="57" spans="2:10" ht="16.149999999999999" customHeight="1" x14ac:dyDescent="0.15">
      <c r="B57" s="1048"/>
      <c r="C57" s="1059"/>
      <c r="D57" s="432" t="s">
        <v>903</v>
      </c>
      <c r="E57" s="430" t="s">
        <v>529</v>
      </c>
      <c r="F57" s="432" t="s">
        <v>829</v>
      </c>
      <c r="G57" s="432" t="s">
        <v>755</v>
      </c>
      <c r="H57" s="432"/>
      <c r="I57" s="37"/>
      <c r="J57" s="37"/>
    </row>
    <row r="58" spans="2:10" ht="16.149999999999999" customHeight="1" x14ac:dyDescent="0.15">
      <c r="B58" s="1048"/>
      <c r="C58" s="1059"/>
      <c r="D58" s="432" t="s">
        <v>626</v>
      </c>
      <c r="E58" s="430"/>
      <c r="F58" s="432" t="s">
        <v>854</v>
      </c>
      <c r="G58" s="432"/>
      <c r="H58" s="432" t="s">
        <v>610</v>
      </c>
      <c r="I58" s="37"/>
      <c r="J58" s="37"/>
    </row>
    <row r="59" spans="2:10" ht="16.149999999999999" customHeight="1" x14ac:dyDescent="0.15">
      <c r="B59" s="1048"/>
      <c r="C59" s="1059"/>
      <c r="D59" s="432" t="s">
        <v>904</v>
      </c>
      <c r="E59" s="430"/>
      <c r="F59" s="432" t="s">
        <v>905</v>
      </c>
      <c r="G59" s="432"/>
      <c r="H59" s="432" t="s">
        <v>610</v>
      </c>
      <c r="I59" s="37"/>
      <c r="J59" s="37"/>
    </row>
    <row r="60" spans="2:10" ht="16.149999999999999" customHeight="1" x14ac:dyDescent="0.15">
      <c r="B60" s="1048"/>
      <c r="C60" s="1059"/>
      <c r="D60" s="432" t="s">
        <v>906</v>
      </c>
      <c r="E60" s="430"/>
      <c r="F60" s="432" t="s">
        <v>907</v>
      </c>
      <c r="G60" s="432"/>
      <c r="H60" s="432" t="s">
        <v>610</v>
      </c>
      <c r="I60" s="37"/>
      <c r="J60" s="37"/>
    </row>
    <row r="61" spans="2:10" ht="16.149999999999999" customHeight="1" x14ac:dyDescent="0.15">
      <c r="B61" s="1049"/>
      <c r="C61" s="1059"/>
      <c r="D61" s="432" t="s">
        <v>908</v>
      </c>
      <c r="E61" s="430" t="s">
        <v>543</v>
      </c>
      <c r="F61" s="432" t="s">
        <v>909</v>
      </c>
      <c r="G61" s="432" t="s">
        <v>755</v>
      </c>
      <c r="H61" s="432"/>
      <c r="I61" s="37"/>
      <c r="J61" s="37"/>
    </row>
    <row r="62" spans="2:10" ht="16.149999999999999" customHeight="1" x14ac:dyDescent="0.15">
      <c r="B62" s="1046" t="s">
        <v>771</v>
      </c>
      <c r="C62" s="1059" t="s">
        <v>910</v>
      </c>
      <c r="D62" s="432" t="s">
        <v>911</v>
      </c>
      <c r="E62" s="430" t="s">
        <v>541</v>
      </c>
      <c r="F62" s="432" t="s">
        <v>844</v>
      </c>
      <c r="G62" s="432" t="s">
        <v>755</v>
      </c>
      <c r="H62" s="432"/>
      <c r="I62" s="37"/>
      <c r="J62" s="37"/>
    </row>
    <row r="63" spans="2:10" ht="16.149999999999999" customHeight="1" x14ac:dyDescent="0.15">
      <c r="B63" s="1046"/>
      <c r="C63" s="1059"/>
      <c r="D63" s="432" t="s">
        <v>912</v>
      </c>
      <c r="E63" s="430" t="s">
        <v>543</v>
      </c>
      <c r="F63" s="432" t="s">
        <v>889</v>
      </c>
      <c r="G63" s="432" t="s">
        <v>755</v>
      </c>
      <c r="H63" s="432"/>
      <c r="I63" s="37"/>
      <c r="J63" s="37"/>
    </row>
    <row r="64" spans="2:10" ht="16.149999999999999" customHeight="1" x14ac:dyDescent="0.15">
      <c r="B64" s="1046"/>
      <c r="C64" s="1059"/>
      <c r="D64" s="432" t="s">
        <v>626</v>
      </c>
      <c r="E64" s="430" t="s">
        <v>529</v>
      </c>
      <c r="F64" s="432" t="s">
        <v>829</v>
      </c>
      <c r="G64" s="432" t="s">
        <v>755</v>
      </c>
      <c r="H64" s="432"/>
      <c r="I64" s="37"/>
      <c r="J64" s="37"/>
    </row>
    <row r="65" spans="2:10" ht="16.149999999999999" customHeight="1" x14ac:dyDescent="0.15">
      <c r="B65" s="1046"/>
      <c r="C65" s="1059"/>
      <c r="D65" s="432" t="s">
        <v>626</v>
      </c>
      <c r="E65" s="430" t="s">
        <v>529</v>
      </c>
      <c r="F65" s="432" t="s">
        <v>824</v>
      </c>
      <c r="G65" s="432" t="s">
        <v>755</v>
      </c>
      <c r="H65" s="432"/>
      <c r="I65" s="37"/>
      <c r="J65" s="37"/>
    </row>
    <row r="66" spans="2:10" ht="16.149999999999999" customHeight="1" x14ac:dyDescent="0.15">
      <c r="B66" s="1046"/>
      <c r="C66" s="1059"/>
      <c r="D66" s="432" t="s">
        <v>626</v>
      </c>
      <c r="E66" s="430" t="s">
        <v>541</v>
      </c>
      <c r="F66" s="432" t="s">
        <v>913</v>
      </c>
      <c r="G66" s="432" t="s">
        <v>755</v>
      </c>
      <c r="H66" s="432"/>
      <c r="I66" s="37"/>
      <c r="J66" s="37"/>
    </row>
    <row r="67" spans="2:10" ht="16.149999999999999" customHeight="1" x14ac:dyDescent="0.15">
      <c r="B67" s="1046"/>
      <c r="C67" s="1059"/>
      <c r="D67" s="432" t="s">
        <v>626</v>
      </c>
      <c r="E67" s="430" t="s">
        <v>543</v>
      </c>
      <c r="F67" s="432" t="s">
        <v>914</v>
      </c>
      <c r="G67" s="432" t="s">
        <v>755</v>
      </c>
      <c r="H67" s="432"/>
      <c r="I67" s="37"/>
      <c r="J67" s="37"/>
    </row>
    <row r="68" spans="2:10" ht="16.149999999999999" customHeight="1" x14ac:dyDescent="0.15">
      <c r="B68" s="1046"/>
      <c r="C68" s="1059"/>
      <c r="D68" s="432" t="s">
        <v>626</v>
      </c>
      <c r="E68" s="430" t="s">
        <v>543</v>
      </c>
      <c r="F68" s="432" t="s">
        <v>909</v>
      </c>
      <c r="G68" s="432" t="s">
        <v>755</v>
      </c>
      <c r="H68" s="432"/>
      <c r="I68" s="37"/>
      <c r="J68" s="37"/>
    </row>
    <row r="69" spans="2:10" ht="16.149999999999999" customHeight="1" x14ac:dyDescent="0.15">
      <c r="B69" s="1046"/>
      <c r="C69" s="1059"/>
      <c r="D69" s="432" t="s">
        <v>626</v>
      </c>
      <c r="E69" s="430" t="s">
        <v>529</v>
      </c>
      <c r="F69" s="432" t="s">
        <v>862</v>
      </c>
      <c r="G69" s="432" t="s">
        <v>755</v>
      </c>
      <c r="H69" s="432"/>
      <c r="I69" s="37"/>
      <c r="J69" s="37"/>
    </row>
    <row r="70" spans="2:10" ht="16.149999999999999" customHeight="1" x14ac:dyDescent="0.15">
      <c r="B70" s="1046"/>
      <c r="C70" s="1059"/>
      <c r="D70" s="432" t="s">
        <v>915</v>
      </c>
      <c r="E70" s="430" t="s">
        <v>543</v>
      </c>
      <c r="F70" s="432" t="s">
        <v>889</v>
      </c>
      <c r="G70" s="432" t="s">
        <v>755</v>
      </c>
      <c r="H70" s="432"/>
      <c r="I70" s="37"/>
      <c r="J70" s="37"/>
    </row>
    <row r="71" spans="2:10" ht="16.149999999999999" customHeight="1" x14ac:dyDescent="0.15">
      <c r="B71" s="1046"/>
      <c r="C71" s="1059"/>
      <c r="D71" s="432" t="s">
        <v>916</v>
      </c>
      <c r="E71" s="430" t="s">
        <v>529</v>
      </c>
      <c r="F71" s="432" t="s">
        <v>862</v>
      </c>
      <c r="G71" s="432" t="s">
        <v>755</v>
      </c>
      <c r="H71" s="432"/>
      <c r="I71" s="37"/>
      <c r="J71" s="37"/>
    </row>
    <row r="72" spans="2:10" ht="16.149999999999999" customHeight="1" x14ac:dyDescent="0.15">
      <c r="B72" s="1046"/>
      <c r="C72" s="1059"/>
      <c r="D72" s="432" t="s">
        <v>626</v>
      </c>
      <c r="E72" s="430" t="s">
        <v>543</v>
      </c>
      <c r="F72" s="432" t="s">
        <v>889</v>
      </c>
      <c r="G72" s="432" t="s">
        <v>755</v>
      </c>
      <c r="H72" s="432"/>
      <c r="I72" s="37"/>
      <c r="J72" s="37"/>
    </row>
    <row r="73" spans="2:10" ht="16.149999999999999" customHeight="1" x14ac:dyDescent="0.15">
      <c r="B73" s="1046"/>
      <c r="C73" s="1059"/>
      <c r="D73" s="432" t="s">
        <v>917</v>
      </c>
      <c r="E73" s="430" t="s">
        <v>529</v>
      </c>
      <c r="F73" s="432" t="s">
        <v>862</v>
      </c>
      <c r="G73" s="432" t="s">
        <v>755</v>
      </c>
      <c r="H73" s="432"/>
      <c r="I73" s="37"/>
      <c r="J73" s="37"/>
    </row>
    <row r="74" spans="2:10" ht="16.149999999999999" customHeight="1" x14ac:dyDescent="0.15">
      <c r="B74" s="1046"/>
      <c r="C74" s="1059"/>
      <c r="D74" s="432" t="s">
        <v>626</v>
      </c>
      <c r="E74" s="430" t="s">
        <v>543</v>
      </c>
      <c r="F74" s="432" t="s">
        <v>889</v>
      </c>
      <c r="G74" s="432" t="s">
        <v>755</v>
      </c>
      <c r="H74" s="432"/>
      <c r="I74" s="37"/>
      <c r="J74" s="37"/>
    </row>
    <row r="75" spans="2:10" ht="16.149999999999999" customHeight="1" x14ac:dyDescent="0.15">
      <c r="B75" s="1046"/>
      <c r="C75" s="1059"/>
      <c r="D75" s="432" t="s">
        <v>918</v>
      </c>
      <c r="E75" s="430" t="s">
        <v>541</v>
      </c>
      <c r="F75" s="432" t="s">
        <v>844</v>
      </c>
      <c r="G75" s="432" t="s">
        <v>755</v>
      </c>
      <c r="H75" s="432"/>
      <c r="I75" s="37"/>
      <c r="J75" s="37"/>
    </row>
    <row r="76" spans="2:10" ht="16.149999999999999" customHeight="1" x14ac:dyDescent="0.15">
      <c r="B76" s="1046"/>
      <c r="C76" s="1059"/>
      <c r="D76" s="432" t="s">
        <v>919</v>
      </c>
      <c r="E76" s="430" t="s">
        <v>543</v>
      </c>
      <c r="F76" s="432" t="s">
        <v>914</v>
      </c>
      <c r="G76" s="432" t="s">
        <v>755</v>
      </c>
      <c r="H76" s="432"/>
      <c r="I76" s="37"/>
      <c r="J76" s="37"/>
    </row>
    <row r="77" spans="2:10" ht="16.149999999999999" customHeight="1" x14ac:dyDescent="0.15">
      <c r="B77" s="1046"/>
      <c r="C77" s="1059"/>
      <c r="D77" s="432" t="s">
        <v>920</v>
      </c>
      <c r="E77" s="430" t="s">
        <v>541</v>
      </c>
      <c r="F77" s="432" t="s">
        <v>913</v>
      </c>
      <c r="G77" s="432" t="s">
        <v>755</v>
      </c>
      <c r="H77" s="432"/>
      <c r="I77" s="37"/>
      <c r="J77" s="37"/>
    </row>
    <row r="78" spans="2:10" ht="16.149999999999999" customHeight="1" x14ac:dyDescent="0.15">
      <c r="B78" s="1046"/>
      <c r="C78" s="1059"/>
      <c r="D78" s="432" t="s">
        <v>921</v>
      </c>
      <c r="E78" s="430" t="s">
        <v>529</v>
      </c>
      <c r="F78" s="432" t="s">
        <v>862</v>
      </c>
      <c r="G78" s="432" t="s">
        <v>755</v>
      </c>
      <c r="H78" s="432"/>
      <c r="I78" s="37"/>
      <c r="J78" s="37"/>
    </row>
    <row r="79" spans="2:10" ht="16.149999999999999" customHeight="1" x14ac:dyDescent="0.15">
      <c r="B79" s="1046"/>
      <c r="C79" s="1059"/>
      <c r="D79" s="432" t="s">
        <v>626</v>
      </c>
      <c r="E79" s="430" t="s">
        <v>543</v>
      </c>
      <c r="F79" s="432" t="s">
        <v>567</v>
      </c>
      <c r="G79" s="432" t="s">
        <v>755</v>
      </c>
      <c r="H79" s="432"/>
      <c r="I79" s="37"/>
      <c r="J79" s="37"/>
    </row>
    <row r="80" spans="2:10" ht="16.149999999999999" customHeight="1" x14ac:dyDescent="0.15">
      <c r="B80" s="1046"/>
      <c r="C80" s="1059" t="s">
        <v>922</v>
      </c>
      <c r="D80" s="432" t="s">
        <v>923</v>
      </c>
      <c r="E80" s="430" t="s">
        <v>541</v>
      </c>
      <c r="F80" s="432" t="s">
        <v>924</v>
      </c>
      <c r="G80" s="432" t="s">
        <v>755</v>
      </c>
      <c r="H80" s="432"/>
      <c r="I80" s="37"/>
      <c r="J80" s="37"/>
    </row>
    <row r="81" spans="2:10" ht="16.149999999999999" customHeight="1" x14ac:dyDescent="0.15">
      <c r="B81" s="1046"/>
      <c r="C81" s="1059"/>
      <c r="D81" s="432" t="s">
        <v>925</v>
      </c>
      <c r="E81" s="430" t="s">
        <v>541</v>
      </c>
      <c r="F81" s="432" t="s">
        <v>926</v>
      </c>
      <c r="G81" s="432" t="s">
        <v>755</v>
      </c>
      <c r="H81" s="432" t="s">
        <v>660</v>
      </c>
      <c r="I81" s="37"/>
      <c r="J81" s="37"/>
    </row>
    <row r="82" spans="2:10" ht="16.149999999999999" customHeight="1" x14ac:dyDescent="0.15">
      <c r="B82" s="1046"/>
      <c r="C82" s="1059"/>
      <c r="D82" s="432" t="s">
        <v>927</v>
      </c>
      <c r="E82" s="430" t="s">
        <v>541</v>
      </c>
      <c r="F82" s="432" t="s">
        <v>924</v>
      </c>
      <c r="G82" s="432" t="s">
        <v>755</v>
      </c>
      <c r="H82" s="432"/>
      <c r="I82" s="37"/>
      <c r="J82" s="37"/>
    </row>
    <row r="83" spans="2:10" ht="16.149999999999999" customHeight="1" x14ac:dyDescent="0.15">
      <c r="B83" s="1046"/>
      <c r="C83" s="1059"/>
      <c r="D83" s="432" t="s">
        <v>928</v>
      </c>
      <c r="E83" s="430" t="s">
        <v>541</v>
      </c>
      <c r="F83" s="432" t="s">
        <v>924</v>
      </c>
      <c r="G83" s="432" t="s">
        <v>755</v>
      </c>
      <c r="H83" s="432"/>
      <c r="I83" s="37"/>
      <c r="J83" s="37"/>
    </row>
    <row r="84" spans="2:10" ht="16.149999999999999" customHeight="1" x14ac:dyDescent="0.15">
      <c r="B84" s="1046"/>
      <c r="C84" s="1059" t="s">
        <v>929</v>
      </c>
      <c r="D84" s="432" t="s">
        <v>930</v>
      </c>
      <c r="E84" s="430" t="s">
        <v>541</v>
      </c>
      <c r="F84" s="432" t="s">
        <v>913</v>
      </c>
      <c r="G84" s="432" t="s">
        <v>755</v>
      </c>
      <c r="H84" s="432"/>
      <c r="I84" s="37"/>
      <c r="J84" s="37"/>
    </row>
    <row r="85" spans="2:10" ht="16.149999999999999" customHeight="1" x14ac:dyDescent="0.15">
      <c r="B85" s="1046"/>
      <c r="C85" s="1059"/>
      <c r="D85" s="432" t="s">
        <v>931</v>
      </c>
      <c r="E85" s="430" t="s">
        <v>541</v>
      </c>
      <c r="F85" s="432" t="s">
        <v>913</v>
      </c>
      <c r="G85" s="432" t="s">
        <v>755</v>
      </c>
      <c r="H85" s="432"/>
      <c r="I85" s="37"/>
      <c r="J85" s="37"/>
    </row>
    <row r="86" spans="2:10" ht="16.149999999999999" customHeight="1" x14ac:dyDescent="0.15">
      <c r="B86" s="1046"/>
      <c r="C86" s="1059"/>
      <c r="D86" s="432" t="s">
        <v>932</v>
      </c>
      <c r="E86" s="430" t="s">
        <v>543</v>
      </c>
      <c r="F86" s="432" t="s">
        <v>909</v>
      </c>
      <c r="G86" s="432" t="s">
        <v>755</v>
      </c>
      <c r="H86" s="432"/>
      <c r="I86" s="37"/>
      <c r="J86" s="37"/>
    </row>
    <row r="87" spans="2:10" ht="16.149999999999999" customHeight="1" x14ac:dyDescent="0.15">
      <c r="B87" s="1046"/>
      <c r="C87" s="1059"/>
      <c r="D87" s="432" t="s">
        <v>933</v>
      </c>
      <c r="E87" s="430" t="s">
        <v>543</v>
      </c>
      <c r="F87" s="432" t="s">
        <v>909</v>
      </c>
      <c r="G87" s="432" t="s">
        <v>755</v>
      </c>
      <c r="H87" s="432"/>
      <c r="I87" s="37"/>
      <c r="J87" s="37"/>
    </row>
    <row r="88" spans="2:10" ht="16.149999999999999" customHeight="1" x14ac:dyDescent="0.15">
      <c r="B88" s="1046"/>
      <c r="C88" s="1059"/>
      <c r="D88" s="432" t="s">
        <v>934</v>
      </c>
      <c r="E88" s="430" t="s">
        <v>543</v>
      </c>
      <c r="F88" s="432" t="s">
        <v>909</v>
      </c>
      <c r="G88" s="432" t="s">
        <v>755</v>
      </c>
      <c r="H88" s="432"/>
      <c r="I88" s="37"/>
      <c r="J88" s="37"/>
    </row>
    <row r="89" spans="2:10" ht="16.149999999999999" customHeight="1" x14ac:dyDescent="0.15">
      <c r="B89" s="1046"/>
      <c r="C89" s="1059"/>
      <c r="D89" s="432" t="s">
        <v>626</v>
      </c>
      <c r="E89" s="430" t="s">
        <v>529</v>
      </c>
      <c r="F89" s="432" t="s">
        <v>829</v>
      </c>
      <c r="G89" s="432" t="s">
        <v>755</v>
      </c>
      <c r="H89" s="432"/>
      <c r="I89" s="37"/>
      <c r="J89" s="37"/>
    </row>
    <row r="90" spans="2:10" ht="16.149999999999999" customHeight="1" x14ac:dyDescent="0.15">
      <c r="B90" s="1046"/>
      <c r="C90" s="1059"/>
      <c r="D90" s="432" t="s">
        <v>626</v>
      </c>
      <c r="E90" s="430" t="s">
        <v>541</v>
      </c>
      <c r="F90" s="432" t="s">
        <v>924</v>
      </c>
      <c r="G90" s="432" t="s">
        <v>755</v>
      </c>
      <c r="H90" s="432"/>
      <c r="I90" s="37"/>
      <c r="J90" s="37"/>
    </row>
    <row r="91" spans="2:10" ht="16.149999999999999" customHeight="1" x14ac:dyDescent="0.15">
      <c r="B91" s="1046"/>
      <c r="C91" s="1059"/>
      <c r="D91" s="432" t="s">
        <v>626</v>
      </c>
      <c r="E91" s="430" t="s">
        <v>529</v>
      </c>
      <c r="F91" s="432" t="s">
        <v>862</v>
      </c>
      <c r="G91" s="432" t="s">
        <v>755</v>
      </c>
      <c r="H91" s="432"/>
      <c r="I91" s="37"/>
      <c r="J91" s="37"/>
    </row>
    <row r="92" spans="2:10" ht="16.149999999999999" customHeight="1" x14ac:dyDescent="0.15">
      <c r="B92" s="1046"/>
      <c r="C92" s="1059"/>
      <c r="D92" s="432" t="s">
        <v>935</v>
      </c>
      <c r="E92" s="430" t="s">
        <v>541</v>
      </c>
      <c r="F92" s="432" t="s">
        <v>913</v>
      </c>
      <c r="G92" s="432" t="s">
        <v>755</v>
      </c>
      <c r="H92" s="432"/>
      <c r="I92" s="37"/>
      <c r="J92" s="37"/>
    </row>
    <row r="93" spans="2:10" ht="16.149999999999999" customHeight="1" x14ac:dyDescent="0.15">
      <c r="B93" s="1046"/>
      <c r="C93" s="1059" t="s">
        <v>936</v>
      </c>
      <c r="D93" s="432" t="s">
        <v>937</v>
      </c>
      <c r="E93" s="430" t="s">
        <v>529</v>
      </c>
      <c r="F93" s="432" t="s">
        <v>829</v>
      </c>
      <c r="G93" s="432" t="s">
        <v>755</v>
      </c>
      <c r="H93" s="432"/>
      <c r="I93" s="37"/>
      <c r="J93" s="37"/>
    </row>
    <row r="94" spans="2:10" ht="16.149999999999999" customHeight="1" x14ac:dyDescent="0.15">
      <c r="B94" s="1046"/>
      <c r="C94" s="1059"/>
      <c r="D94" s="432" t="s">
        <v>938</v>
      </c>
      <c r="E94" s="430" t="s">
        <v>529</v>
      </c>
      <c r="F94" s="432" t="s">
        <v>829</v>
      </c>
      <c r="G94" s="432" t="s">
        <v>755</v>
      </c>
      <c r="H94" s="432"/>
      <c r="I94" s="37"/>
      <c r="J94" s="37"/>
    </row>
    <row r="95" spans="2:10" ht="16.149999999999999" customHeight="1" x14ac:dyDescent="0.15">
      <c r="B95" s="1046"/>
      <c r="C95" s="1059"/>
      <c r="D95" s="432" t="s">
        <v>939</v>
      </c>
      <c r="E95" s="430" t="s">
        <v>529</v>
      </c>
      <c r="F95" s="432" t="s">
        <v>829</v>
      </c>
      <c r="G95" s="432" t="s">
        <v>755</v>
      </c>
      <c r="H95" s="432"/>
      <c r="I95" s="37"/>
      <c r="J95" s="37"/>
    </row>
    <row r="96" spans="2:10" ht="16.149999999999999" customHeight="1" x14ac:dyDescent="0.15">
      <c r="B96" s="1046"/>
      <c r="C96" s="1054" t="s">
        <v>940</v>
      </c>
      <c r="D96" s="432" t="s">
        <v>941</v>
      </c>
      <c r="E96" s="430" t="s">
        <v>529</v>
      </c>
      <c r="F96" s="432" t="s">
        <v>719</v>
      </c>
      <c r="G96" s="432" t="s">
        <v>755</v>
      </c>
      <c r="H96" s="432"/>
      <c r="I96" s="37"/>
      <c r="J96" s="37"/>
    </row>
    <row r="97" spans="2:10" ht="16.149999999999999" customHeight="1" x14ac:dyDescent="0.15">
      <c r="B97" s="1046"/>
      <c r="C97" s="1055"/>
      <c r="D97" s="432" t="s">
        <v>942</v>
      </c>
      <c r="E97" s="430" t="s">
        <v>543</v>
      </c>
      <c r="F97" s="432" t="s">
        <v>914</v>
      </c>
      <c r="G97" s="432" t="s">
        <v>755</v>
      </c>
      <c r="H97" s="432"/>
      <c r="I97" s="37"/>
      <c r="J97" s="37"/>
    </row>
    <row r="98" spans="2:10" ht="16.149999999999999" customHeight="1" x14ac:dyDescent="0.15">
      <c r="B98" s="1046"/>
      <c r="C98" s="1055"/>
      <c r="D98" s="432" t="s">
        <v>943</v>
      </c>
      <c r="E98" s="430"/>
      <c r="F98" s="432" t="s">
        <v>944</v>
      </c>
      <c r="G98" s="432"/>
      <c r="H98" s="432" t="s">
        <v>610</v>
      </c>
      <c r="I98" s="37"/>
      <c r="J98" s="37"/>
    </row>
    <row r="99" spans="2:10" ht="16.149999999999999" customHeight="1" x14ac:dyDescent="0.15">
      <c r="B99" s="1046"/>
      <c r="C99" s="1055"/>
      <c r="D99" s="432" t="s">
        <v>626</v>
      </c>
      <c r="E99" s="430"/>
      <c r="F99" s="432" t="s">
        <v>945</v>
      </c>
      <c r="G99" s="432"/>
      <c r="H99" s="432" t="s">
        <v>610</v>
      </c>
      <c r="I99" s="37"/>
      <c r="J99" s="37"/>
    </row>
    <row r="100" spans="2:10" ht="16.149999999999999" customHeight="1" x14ac:dyDescent="0.15">
      <c r="B100" s="1046"/>
      <c r="C100" s="1055"/>
      <c r="D100" s="432" t="s">
        <v>626</v>
      </c>
      <c r="E100" s="430"/>
      <c r="F100" s="432" t="s">
        <v>946</v>
      </c>
      <c r="G100" s="432"/>
      <c r="H100" s="432" t="s">
        <v>610</v>
      </c>
      <c r="I100" s="37"/>
      <c r="J100" s="37"/>
    </row>
    <row r="101" spans="2:10" ht="16.149999999999999" customHeight="1" x14ac:dyDescent="0.15">
      <c r="B101" s="1046"/>
      <c r="C101" s="1055"/>
      <c r="D101" s="432" t="s">
        <v>626</v>
      </c>
      <c r="E101" s="430"/>
      <c r="F101" s="432" t="s">
        <v>947</v>
      </c>
      <c r="G101" s="432"/>
      <c r="H101" s="432" t="s">
        <v>610</v>
      </c>
      <c r="I101" s="37"/>
      <c r="J101" s="37"/>
    </row>
    <row r="102" spans="2:10" ht="16.149999999999999" customHeight="1" x14ac:dyDescent="0.15">
      <c r="B102" s="1046"/>
      <c r="C102" s="1055"/>
      <c r="D102" s="432" t="s">
        <v>626</v>
      </c>
      <c r="E102" s="430"/>
      <c r="F102" s="432" t="s">
        <v>948</v>
      </c>
      <c r="G102" s="432"/>
      <c r="H102" s="432" t="s">
        <v>610</v>
      </c>
      <c r="I102" s="37"/>
      <c r="J102" s="37"/>
    </row>
    <row r="103" spans="2:10" ht="16.149999999999999" customHeight="1" x14ac:dyDescent="0.15">
      <c r="B103" s="1046"/>
      <c r="C103" s="1055"/>
      <c r="D103" s="432" t="s">
        <v>949</v>
      </c>
      <c r="E103" s="430" t="s">
        <v>543</v>
      </c>
      <c r="F103" s="432" t="s">
        <v>914</v>
      </c>
      <c r="G103" s="432" t="s">
        <v>755</v>
      </c>
      <c r="H103" s="432"/>
      <c r="I103" s="37"/>
      <c r="J103" s="37"/>
    </row>
    <row r="104" spans="2:10" ht="16.149999999999999" customHeight="1" x14ac:dyDescent="0.15">
      <c r="B104" s="1046"/>
      <c r="C104" s="1055"/>
      <c r="D104" s="432" t="s">
        <v>626</v>
      </c>
      <c r="E104" s="430" t="s">
        <v>529</v>
      </c>
      <c r="F104" s="432" t="s">
        <v>719</v>
      </c>
      <c r="G104" s="432" t="s">
        <v>755</v>
      </c>
      <c r="H104" s="432"/>
      <c r="I104" s="37"/>
      <c r="J104" s="37"/>
    </row>
    <row r="105" spans="2:10" ht="16.149999999999999" customHeight="1" x14ac:dyDescent="0.15">
      <c r="B105" s="1046"/>
      <c r="C105" s="1056"/>
      <c r="D105" s="432" t="s">
        <v>626</v>
      </c>
      <c r="E105" s="430" t="s">
        <v>529</v>
      </c>
      <c r="F105" s="432" t="s">
        <v>674</v>
      </c>
      <c r="G105" s="432" t="s">
        <v>741</v>
      </c>
      <c r="H105" s="432" t="s">
        <v>470</v>
      </c>
      <c r="I105" s="37"/>
      <c r="J105" s="37"/>
    </row>
    <row r="106" spans="2:10" ht="16.149999999999999" customHeight="1" x14ac:dyDescent="0.15">
      <c r="B106" s="1046"/>
      <c r="C106" s="1059" t="s">
        <v>950</v>
      </c>
      <c r="D106" s="432" t="s">
        <v>951</v>
      </c>
      <c r="E106" s="430" t="s">
        <v>543</v>
      </c>
      <c r="F106" s="432" t="s">
        <v>567</v>
      </c>
      <c r="G106" s="432" t="s">
        <v>755</v>
      </c>
      <c r="H106" s="432"/>
      <c r="I106" s="37"/>
      <c r="J106" s="37"/>
    </row>
    <row r="107" spans="2:10" ht="16.149999999999999" customHeight="1" x14ac:dyDescent="0.15">
      <c r="B107" s="1046"/>
      <c r="C107" s="1059"/>
      <c r="D107" s="432" t="s">
        <v>952</v>
      </c>
      <c r="E107" s="430" t="s">
        <v>543</v>
      </c>
      <c r="F107" s="432" t="s">
        <v>567</v>
      </c>
      <c r="G107" s="432" t="s">
        <v>755</v>
      </c>
      <c r="H107" s="432"/>
      <c r="I107" s="37"/>
      <c r="J107" s="37"/>
    </row>
    <row r="108" spans="2:10" ht="16.149999999999999" customHeight="1" x14ac:dyDescent="0.15">
      <c r="B108" s="1046"/>
      <c r="C108" s="1059"/>
      <c r="D108" s="432" t="s">
        <v>953</v>
      </c>
      <c r="E108" s="430" t="s">
        <v>543</v>
      </c>
      <c r="F108" s="432" t="s">
        <v>567</v>
      </c>
      <c r="G108" s="432" t="s">
        <v>755</v>
      </c>
      <c r="H108" s="432"/>
      <c r="I108" s="37"/>
      <c r="J108" s="37"/>
    </row>
    <row r="109" spans="2:10" ht="16.149999999999999" customHeight="1" x14ac:dyDescent="0.15">
      <c r="B109" s="1046"/>
      <c r="C109" s="1059"/>
      <c r="D109" s="432" t="s">
        <v>954</v>
      </c>
      <c r="E109" s="430" t="s">
        <v>543</v>
      </c>
      <c r="F109" s="432" t="s">
        <v>567</v>
      </c>
      <c r="G109" s="432" t="s">
        <v>755</v>
      </c>
      <c r="H109" s="432"/>
      <c r="I109" s="37"/>
      <c r="J109" s="37"/>
    </row>
    <row r="110" spans="2:10" ht="16.149999999999999" customHeight="1" x14ac:dyDescent="0.15">
      <c r="B110" s="1046"/>
      <c r="C110" s="1059" t="s">
        <v>955</v>
      </c>
      <c r="D110" s="432" t="s">
        <v>956</v>
      </c>
      <c r="E110" s="430" t="s">
        <v>529</v>
      </c>
      <c r="F110" s="432" t="s">
        <v>824</v>
      </c>
      <c r="G110" s="432" t="s">
        <v>755</v>
      </c>
      <c r="H110" s="432"/>
      <c r="I110" s="37"/>
      <c r="J110" s="37"/>
    </row>
    <row r="111" spans="2:10" ht="16.149999999999999" customHeight="1" x14ac:dyDescent="0.15">
      <c r="B111" s="1046"/>
      <c r="C111" s="1059"/>
      <c r="D111" s="432" t="s">
        <v>626</v>
      </c>
      <c r="E111" s="430" t="s">
        <v>547</v>
      </c>
      <c r="F111" s="432" t="s">
        <v>957</v>
      </c>
      <c r="G111" s="432" t="s">
        <v>755</v>
      </c>
      <c r="H111" s="432"/>
      <c r="I111" s="37"/>
      <c r="J111" s="37"/>
    </row>
    <row r="112" spans="2:10" ht="16.149999999999999" customHeight="1" x14ac:dyDescent="0.15">
      <c r="B112" s="1046"/>
      <c r="C112" s="1059"/>
      <c r="D112" s="432" t="s">
        <v>958</v>
      </c>
      <c r="E112" s="430"/>
      <c r="F112" s="432" t="s">
        <v>959</v>
      </c>
      <c r="G112" s="432"/>
      <c r="H112" s="432" t="s">
        <v>610</v>
      </c>
      <c r="I112" s="37"/>
      <c r="J112" s="37"/>
    </row>
    <row r="113" spans="2:10" ht="16.149999999999999" customHeight="1" x14ac:dyDescent="0.15">
      <c r="B113" s="1046"/>
      <c r="C113" s="1059"/>
      <c r="D113" s="432" t="s">
        <v>960</v>
      </c>
      <c r="E113" s="430" t="s">
        <v>529</v>
      </c>
      <c r="F113" s="432" t="s">
        <v>824</v>
      </c>
      <c r="G113" s="432" t="s">
        <v>755</v>
      </c>
      <c r="H113" s="432"/>
      <c r="I113" s="37"/>
      <c r="J113" s="37"/>
    </row>
    <row r="114" spans="2:10" ht="16.149999999999999" customHeight="1" x14ac:dyDescent="0.15">
      <c r="B114" s="1046"/>
      <c r="C114" s="1059"/>
      <c r="D114" s="432" t="s">
        <v>626</v>
      </c>
      <c r="E114" s="430" t="s">
        <v>547</v>
      </c>
      <c r="F114" s="432" t="s">
        <v>957</v>
      </c>
      <c r="G114" s="432" t="s">
        <v>755</v>
      </c>
      <c r="H114" s="432"/>
      <c r="I114" s="37"/>
      <c r="J114" s="37"/>
    </row>
    <row r="115" spans="2:10" ht="16.149999999999999" customHeight="1" x14ac:dyDescent="0.15">
      <c r="B115" s="1046"/>
      <c r="C115" s="1059"/>
      <c r="D115" s="432" t="s">
        <v>961</v>
      </c>
      <c r="E115" s="430" t="s">
        <v>529</v>
      </c>
      <c r="F115" s="432" t="s">
        <v>824</v>
      </c>
      <c r="G115" s="432" t="s">
        <v>755</v>
      </c>
      <c r="H115" s="432"/>
      <c r="I115" s="37"/>
      <c r="J115" s="37"/>
    </row>
    <row r="116" spans="2:10" ht="16.149999999999999" customHeight="1" x14ac:dyDescent="0.15">
      <c r="B116" s="1046"/>
      <c r="C116" s="1059" t="s">
        <v>962</v>
      </c>
      <c r="D116" s="432" t="s">
        <v>963</v>
      </c>
      <c r="E116" s="430" t="s">
        <v>541</v>
      </c>
      <c r="F116" s="432" t="s">
        <v>844</v>
      </c>
      <c r="G116" s="432" t="s">
        <v>755</v>
      </c>
      <c r="H116" s="432"/>
      <c r="I116" s="37"/>
      <c r="J116" s="37"/>
    </row>
    <row r="117" spans="2:10" ht="16.149999999999999" customHeight="1" x14ac:dyDescent="0.15">
      <c r="B117" s="1046"/>
      <c r="C117" s="1059"/>
      <c r="D117" s="432" t="s">
        <v>964</v>
      </c>
      <c r="E117" s="430" t="s">
        <v>541</v>
      </c>
      <c r="F117" s="432" t="s">
        <v>924</v>
      </c>
      <c r="G117" s="432" t="s">
        <v>755</v>
      </c>
      <c r="H117" s="432"/>
      <c r="I117" s="37"/>
      <c r="J117" s="37"/>
    </row>
    <row r="118" spans="2:10" ht="16.149999999999999" customHeight="1" x14ac:dyDescent="0.15">
      <c r="B118" s="1046"/>
      <c r="C118" s="1059"/>
      <c r="D118" s="432" t="s">
        <v>626</v>
      </c>
      <c r="E118" s="430" t="s">
        <v>529</v>
      </c>
      <c r="F118" s="432" t="s">
        <v>791</v>
      </c>
      <c r="G118" s="432" t="s">
        <v>755</v>
      </c>
      <c r="H118" s="432" t="s">
        <v>476</v>
      </c>
      <c r="I118" s="37"/>
      <c r="J118" s="37"/>
    </row>
    <row r="119" spans="2:10" ht="16.149999999999999" customHeight="1" x14ac:dyDescent="0.15">
      <c r="B119" s="1046"/>
      <c r="C119" s="1059"/>
      <c r="D119" s="432" t="s">
        <v>626</v>
      </c>
      <c r="E119" s="430" t="s">
        <v>541</v>
      </c>
      <c r="F119" s="432" t="s">
        <v>721</v>
      </c>
      <c r="G119" s="432" t="s">
        <v>755</v>
      </c>
      <c r="H119" s="432" t="s">
        <v>476</v>
      </c>
      <c r="I119" s="37"/>
      <c r="J119" s="37"/>
    </row>
    <row r="120" spans="2:10" ht="16.149999999999999" customHeight="1" x14ac:dyDescent="0.15">
      <c r="B120" s="1046"/>
      <c r="C120" s="1059"/>
      <c r="D120" s="432" t="s">
        <v>965</v>
      </c>
      <c r="E120" s="430"/>
      <c r="F120" s="432" t="s">
        <v>966</v>
      </c>
      <c r="G120" s="432"/>
      <c r="H120" s="432" t="s">
        <v>610</v>
      </c>
      <c r="I120" s="37"/>
      <c r="J120" s="37"/>
    </row>
    <row r="121" spans="2:10" ht="16.149999999999999" customHeight="1" x14ac:dyDescent="0.15">
      <c r="B121" s="1046" t="s">
        <v>771</v>
      </c>
      <c r="C121" s="1059"/>
      <c r="D121" s="432" t="s">
        <v>967</v>
      </c>
      <c r="E121" s="430" t="s">
        <v>529</v>
      </c>
      <c r="F121" s="432" t="s">
        <v>862</v>
      </c>
      <c r="G121" s="432" t="s">
        <v>755</v>
      </c>
      <c r="H121" s="432"/>
      <c r="I121" s="37"/>
      <c r="J121" s="37"/>
    </row>
    <row r="122" spans="2:10" ht="16.149999999999999" customHeight="1" x14ac:dyDescent="0.15">
      <c r="B122" s="1046"/>
      <c r="C122" s="1059"/>
      <c r="D122" s="432" t="s">
        <v>626</v>
      </c>
      <c r="E122" s="430" t="s">
        <v>543</v>
      </c>
      <c r="F122" s="432" t="s">
        <v>889</v>
      </c>
      <c r="G122" s="432" t="s">
        <v>755</v>
      </c>
      <c r="H122" s="432"/>
      <c r="I122" s="37"/>
      <c r="J122" s="37"/>
    </row>
    <row r="123" spans="2:10" ht="16.149999999999999" customHeight="1" x14ac:dyDescent="0.15">
      <c r="B123" s="1046"/>
      <c r="C123" s="1059"/>
      <c r="D123" s="432" t="s">
        <v>626</v>
      </c>
      <c r="E123" s="430" t="s">
        <v>543</v>
      </c>
      <c r="F123" s="432" t="s">
        <v>909</v>
      </c>
      <c r="G123" s="432" t="s">
        <v>755</v>
      </c>
      <c r="H123" s="432"/>
      <c r="I123" s="37"/>
      <c r="J123" s="37"/>
    </row>
    <row r="124" spans="2:10" ht="16.149999999999999" customHeight="1" x14ac:dyDescent="0.15">
      <c r="B124" s="1046"/>
      <c r="C124" s="1059"/>
      <c r="D124" s="432" t="s">
        <v>626</v>
      </c>
      <c r="E124" s="430" t="s">
        <v>543</v>
      </c>
      <c r="F124" s="432" t="s">
        <v>914</v>
      </c>
      <c r="G124" s="432" t="s">
        <v>755</v>
      </c>
      <c r="H124" s="432"/>
      <c r="I124" s="37"/>
      <c r="J124" s="37"/>
    </row>
    <row r="125" spans="2:10" ht="16.149999999999999" customHeight="1" x14ac:dyDescent="0.15">
      <c r="B125" s="1046"/>
      <c r="C125" s="1059"/>
      <c r="D125" s="432" t="s">
        <v>822</v>
      </c>
      <c r="E125" s="430" t="s">
        <v>543</v>
      </c>
      <c r="F125" s="432" t="s">
        <v>616</v>
      </c>
      <c r="G125" s="432" t="s">
        <v>741</v>
      </c>
      <c r="H125" s="432" t="s">
        <v>470</v>
      </c>
      <c r="I125" s="37"/>
      <c r="J125" s="37"/>
    </row>
    <row r="126" spans="2:10" ht="16.149999999999999" customHeight="1" x14ac:dyDescent="0.15">
      <c r="B126" s="1046"/>
      <c r="C126" s="1059"/>
      <c r="D126" s="432" t="s">
        <v>626</v>
      </c>
      <c r="E126" s="430" t="s">
        <v>529</v>
      </c>
      <c r="F126" s="432" t="s">
        <v>659</v>
      </c>
      <c r="G126" s="432" t="s">
        <v>741</v>
      </c>
      <c r="H126" s="432" t="s">
        <v>660</v>
      </c>
      <c r="I126" s="37"/>
      <c r="J126" s="37"/>
    </row>
    <row r="127" spans="2:10" ht="16.149999999999999" customHeight="1" x14ac:dyDescent="0.15">
      <c r="B127" s="1046"/>
      <c r="C127" s="1059"/>
      <c r="D127" s="432" t="s">
        <v>626</v>
      </c>
      <c r="E127" s="430" t="s">
        <v>529</v>
      </c>
      <c r="F127" s="432" t="s">
        <v>719</v>
      </c>
      <c r="G127" s="432" t="s">
        <v>755</v>
      </c>
      <c r="H127" s="432"/>
      <c r="I127" s="37"/>
      <c r="J127" s="37"/>
    </row>
    <row r="128" spans="2:10" ht="16.149999999999999" customHeight="1" x14ac:dyDescent="0.15">
      <c r="B128" s="1046"/>
      <c r="C128" s="1059"/>
      <c r="D128" s="432" t="s">
        <v>626</v>
      </c>
      <c r="E128" s="430" t="s">
        <v>541</v>
      </c>
      <c r="F128" s="432" t="s">
        <v>721</v>
      </c>
      <c r="G128" s="432" t="s">
        <v>755</v>
      </c>
      <c r="H128" s="432" t="s">
        <v>476</v>
      </c>
      <c r="I128" s="37"/>
      <c r="J128" s="37"/>
    </row>
    <row r="129" spans="2:10" ht="16.149999999999999" customHeight="1" x14ac:dyDescent="0.15">
      <c r="B129" s="1046"/>
      <c r="C129" s="1059"/>
      <c r="D129" s="432" t="s">
        <v>823</v>
      </c>
      <c r="E129" s="430" t="s">
        <v>543</v>
      </c>
      <c r="F129" s="432" t="s">
        <v>616</v>
      </c>
      <c r="G129" s="432" t="s">
        <v>741</v>
      </c>
      <c r="H129" s="432" t="s">
        <v>470</v>
      </c>
      <c r="I129" s="37"/>
      <c r="J129" s="37"/>
    </row>
    <row r="130" spans="2:10" ht="16.149999999999999" customHeight="1" x14ac:dyDescent="0.15">
      <c r="B130" s="1046"/>
      <c r="C130" s="1059"/>
      <c r="D130" s="432" t="s">
        <v>626</v>
      </c>
      <c r="E130" s="430" t="s">
        <v>529</v>
      </c>
      <c r="F130" s="432" t="s">
        <v>659</v>
      </c>
      <c r="G130" s="432" t="s">
        <v>741</v>
      </c>
      <c r="H130" s="432" t="s">
        <v>660</v>
      </c>
      <c r="I130" s="37"/>
      <c r="J130" s="37"/>
    </row>
    <row r="131" spans="2:10" ht="16.149999999999999" customHeight="1" x14ac:dyDescent="0.15">
      <c r="B131" s="1046"/>
      <c r="C131" s="1059"/>
      <c r="D131" s="432" t="s">
        <v>626</v>
      </c>
      <c r="E131" s="430" t="s">
        <v>529</v>
      </c>
      <c r="F131" s="432" t="s">
        <v>719</v>
      </c>
      <c r="G131" s="432" t="s">
        <v>755</v>
      </c>
      <c r="H131" s="432"/>
      <c r="I131" s="37"/>
      <c r="J131" s="37"/>
    </row>
    <row r="132" spans="2:10" ht="16.149999999999999" customHeight="1" x14ac:dyDescent="0.15">
      <c r="B132" s="1046"/>
      <c r="C132" s="1059"/>
      <c r="D132" s="432" t="s">
        <v>626</v>
      </c>
      <c r="E132" s="430" t="s">
        <v>541</v>
      </c>
      <c r="F132" s="432" t="s">
        <v>721</v>
      </c>
      <c r="G132" s="432" t="s">
        <v>755</v>
      </c>
      <c r="H132" s="432" t="s">
        <v>476</v>
      </c>
      <c r="I132" s="37"/>
      <c r="J132" s="37"/>
    </row>
    <row r="133" spans="2:10" ht="16.149999999999999" customHeight="1" x14ac:dyDescent="0.15">
      <c r="B133" s="1046"/>
      <c r="C133" s="1059" t="s">
        <v>968</v>
      </c>
      <c r="D133" s="432" t="s">
        <v>969</v>
      </c>
      <c r="E133" s="430" t="s">
        <v>529</v>
      </c>
      <c r="F133" s="432" t="s">
        <v>862</v>
      </c>
      <c r="G133" s="432" t="s">
        <v>755</v>
      </c>
      <c r="H133" s="432"/>
      <c r="I133" s="37"/>
      <c r="J133" s="37"/>
    </row>
    <row r="134" spans="2:10" ht="16.149999999999999" customHeight="1" x14ac:dyDescent="0.15">
      <c r="B134" s="1046"/>
      <c r="C134" s="1059"/>
      <c r="D134" s="432" t="s">
        <v>626</v>
      </c>
      <c r="E134" s="430" t="s">
        <v>529</v>
      </c>
      <c r="F134" s="432" t="s">
        <v>829</v>
      </c>
      <c r="G134" s="432" t="s">
        <v>755</v>
      </c>
      <c r="H134" s="432"/>
      <c r="I134" s="37"/>
      <c r="J134" s="37"/>
    </row>
    <row r="135" spans="2:10" ht="16.149999999999999" customHeight="1" x14ac:dyDescent="0.15">
      <c r="B135" s="1046"/>
      <c r="C135" s="1059"/>
      <c r="D135" s="432" t="s">
        <v>626</v>
      </c>
      <c r="E135" s="430" t="s">
        <v>541</v>
      </c>
      <c r="F135" s="432" t="s">
        <v>913</v>
      </c>
      <c r="G135" s="432" t="s">
        <v>755</v>
      </c>
      <c r="H135" s="432"/>
      <c r="I135" s="37"/>
      <c r="J135" s="37"/>
    </row>
    <row r="136" spans="2:10" ht="16.149999999999999" customHeight="1" x14ac:dyDescent="0.15">
      <c r="B136" s="1046"/>
      <c r="C136" s="1059"/>
      <c r="D136" s="432" t="s">
        <v>626</v>
      </c>
      <c r="E136" s="430" t="s">
        <v>543</v>
      </c>
      <c r="F136" s="432" t="s">
        <v>889</v>
      </c>
      <c r="G136" s="432" t="s">
        <v>755</v>
      </c>
      <c r="H136" s="432"/>
      <c r="I136" s="37"/>
      <c r="J136" s="37"/>
    </row>
    <row r="137" spans="2:10" ht="16.149999999999999" customHeight="1" x14ac:dyDescent="0.15">
      <c r="B137" s="1046"/>
      <c r="C137" s="1059"/>
      <c r="D137" s="432" t="s">
        <v>626</v>
      </c>
      <c r="E137" s="430" t="s">
        <v>543</v>
      </c>
      <c r="F137" s="432" t="s">
        <v>909</v>
      </c>
      <c r="G137" s="432" t="s">
        <v>755</v>
      </c>
      <c r="H137" s="432"/>
      <c r="I137" s="37"/>
      <c r="J137" s="37"/>
    </row>
    <row r="138" spans="2:10" ht="16.149999999999999" customHeight="1" x14ac:dyDescent="0.15">
      <c r="B138" s="1046"/>
      <c r="C138" s="1059"/>
      <c r="D138" s="432" t="s">
        <v>626</v>
      </c>
      <c r="E138" s="430" t="s">
        <v>541</v>
      </c>
      <c r="F138" s="432" t="s">
        <v>924</v>
      </c>
      <c r="G138" s="432" t="s">
        <v>755</v>
      </c>
      <c r="H138" s="432"/>
      <c r="I138" s="37"/>
      <c r="J138" s="37"/>
    </row>
    <row r="139" spans="2:10" ht="16.149999999999999" customHeight="1" x14ac:dyDescent="0.15">
      <c r="B139" s="1046"/>
      <c r="C139" s="1059"/>
      <c r="D139" s="432" t="s">
        <v>626</v>
      </c>
      <c r="E139" s="430" t="s">
        <v>543</v>
      </c>
      <c r="F139" s="432" t="s">
        <v>567</v>
      </c>
      <c r="G139" s="432" t="s">
        <v>755</v>
      </c>
      <c r="H139" s="432"/>
      <c r="I139" s="37"/>
      <c r="J139" s="37"/>
    </row>
    <row r="140" spans="2:10" ht="16.149999999999999" customHeight="1" x14ac:dyDescent="0.15">
      <c r="B140" s="1046"/>
      <c r="C140" s="1059"/>
      <c r="D140" s="432" t="s">
        <v>970</v>
      </c>
      <c r="E140" s="430" t="s">
        <v>529</v>
      </c>
      <c r="F140" s="432" t="s">
        <v>829</v>
      </c>
      <c r="G140" s="432" t="s">
        <v>755</v>
      </c>
      <c r="H140" s="432"/>
      <c r="I140" s="37"/>
      <c r="J140" s="37"/>
    </row>
    <row r="141" spans="2:10" ht="16.149999999999999" customHeight="1" x14ac:dyDescent="0.15">
      <c r="B141" s="1046"/>
      <c r="C141" s="1059"/>
      <c r="D141" s="432" t="s">
        <v>971</v>
      </c>
      <c r="E141" s="430" t="s">
        <v>541</v>
      </c>
      <c r="F141" s="432" t="s">
        <v>913</v>
      </c>
      <c r="G141" s="432" t="s">
        <v>755</v>
      </c>
      <c r="H141" s="432"/>
      <c r="I141" s="37"/>
      <c r="J141" s="37"/>
    </row>
    <row r="142" spans="2:10" ht="16.149999999999999" customHeight="1" x14ac:dyDescent="0.15">
      <c r="B142" s="1046"/>
      <c r="C142" s="1059"/>
      <c r="D142" s="432" t="s">
        <v>972</v>
      </c>
      <c r="E142" s="430" t="s">
        <v>543</v>
      </c>
      <c r="F142" s="432" t="s">
        <v>909</v>
      </c>
      <c r="G142" s="432" t="s">
        <v>755</v>
      </c>
      <c r="H142" s="432"/>
      <c r="I142" s="37"/>
      <c r="J142" s="37"/>
    </row>
    <row r="143" spans="2:10" ht="16.149999999999999" customHeight="1" x14ac:dyDescent="0.15">
      <c r="B143" s="1046"/>
      <c r="C143" s="1059"/>
      <c r="D143" s="432" t="s">
        <v>973</v>
      </c>
      <c r="E143" s="430" t="s">
        <v>529</v>
      </c>
      <c r="F143" s="432" t="s">
        <v>829</v>
      </c>
      <c r="G143" s="432" t="s">
        <v>755</v>
      </c>
      <c r="H143" s="432"/>
      <c r="I143" s="37"/>
      <c r="J143" s="37"/>
    </row>
    <row r="144" spans="2:10" ht="16.149999999999999" customHeight="1" x14ac:dyDescent="0.15">
      <c r="B144" s="1046"/>
      <c r="C144" s="1059"/>
      <c r="D144" s="432" t="s">
        <v>974</v>
      </c>
      <c r="E144" s="430" t="s">
        <v>529</v>
      </c>
      <c r="F144" s="432" t="s">
        <v>719</v>
      </c>
      <c r="G144" s="432" t="s">
        <v>755</v>
      </c>
      <c r="H144" s="432"/>
      <c r="I144" s="37"/>
      <c r="J144" s="37"/>
    </row>
    <row r="145" spans="2:10" ht="16.149999999999999" customHeight="1" x14ac:dyDescent="0.15">
      <c r="B145" s="1046"/>
      <c r="C145" s="1059"/>
      <c r="D145" s="432" t="s">
        <v>626</v>
      </c>
      <c r="E145" s="430" t="s">
        <v>543</v>
      </c>
      <c r="F145" s="432" t="s">
        <v>914</v>
      </c>
      <c r="G145" s="432" t="s">
        <v>755</v>
      </c>
      <c r="H145" s="432"/>
      <c r="I145" s="37"/>
      <c r="J145" s="37"/>
    </row>
    <row r="146" spans="2:10" ht="16.149999999999999" customHeight="1" x14ac:dyDescent="0.15">
      <c r="B146" s="1046"/>
      <c r="C146" s="1059"/>
      <c r="D146" s="432" t="s">
        <v>626</v>
      </c>
      <c r="E146" s="430" t="s">
        <v>541</v>
      </c>
      <c r="F146" s="432" t="s">
        <v>844</v>
      </c>
      <c r="G146" s="432" t="s">
        <v>755</v>
      </c>
      <c r="H146" s="432"/>
      <c r="I146" s="37"/>
      <c r="J146" s="37"/>
    </row>
    <row r="147" spans="2:10" ht="16.149999999999999" customHeight="1" x14ac:dyDescent="0.15">
      <c r="B147" s="1046"/>
      <c r="C147" s="1059"/>
      <c r="D147" s="432" t="s">
        <v>975</v>
      </c>
      <c r="E147" s="430" t="s">
        <v>543</v>
      </c>
      <c r="F147" s="432" t="s">
        <v>567</v>
      </c>
      <c r="G147" s="432" t="s">
        <v>755</v>
      </c>
      <c r="H147" s="432"/>
      <c r="I147" s="37"/>
      <c r="J147" s="37"/>
    </row>
    <row r="148" spans="2:10" ht="16.149999999999999" customHeight="1" x14ac:dyDescent="0.15">
      <c r="B148" s="1046"/>
      <c r="C148" s="1059"/>
      <c r="D148" s="432" t="s">
        <v>976</v>
      </c>
      <c r="E148" s="430" t="s">
        <v>529</v>
      </c>
      <c r="F148" s="432" t="s">
        <v>824</v>
      </c>
      <c r="G148" s="432" t="s">
        <v>755</v>
      </c>
      <c r="H148" s="432"/>
      <c r="I148" s="37"/>
      <c r="J148" s="37"/>
    </row>
    <row r="149" spans="2:10" ht="16.149999999999999" customHeight="1" x14ac:dyDescent="0.15">
      <c r="B149" s="1046"/>
      <c r="C149" s="1059"/>
      <c r="D149" s="432" t="s">
        <v>626</v>
      </c>
      <c r="E149" s="430" t="s">
        <v>547</v>
      </c>
      <c r="F149" s="432" t="s">
        <v>957</v>
      </c>
      <c r="G149" s="432" t="s">
        <v>755</v>
      </c>
      <c r="H149" s="432"/>
      <c r="I149" s="37"/>
      <c r="J149" s="37"/>
    </row>
    <row r="150" spans="2:10" ht="16.149999999999999" customHeight="1" x14ac:dyDescent="0.15">
      <c r="B150" s="1046"/>
      <c r="C150" s="1059"/>
      <c r="D150" s="432" t="s">
        <v>977</v>
      </c>
      <c r="E150" s="430" t="s">
        <v>541</v>
      </c>
      <c r="F150" s="432" t="s">
        <v>924</v>
      </c>
      <c r="G150" s="432" t="s">
        <v>755</v>
      </c>
      <c r="H150" s="432"/>
      <c r="I150" s="37"/>
      <c r="J150" s="37"/>
    </row>
    <row r="151" spans="2:10" ht="16.149999999999999" customHeight="1" x14ac:dyDescent="0.15">
      <c r="B151" s="1046"/>
      <c r="C151" s="1059"/>
      <c r="D151" s="432" t="s">
        <v>978</v>
      </c>
      <c r="E151" s="430" t="s">
        <v>529</v>
      </c>
      <c r="F151" s="432" t="s">
        <v>824</v>
      </c>
      <c r="G151" s="432" t="s">
        <v>755</v>
      </c>
      <c r="H151" s="432"/>
      <c r="I151" s="37"/>
      <c r="J151" s="37"/>
    </row>
    <row r="152" spans="2:10" ht="16.149999999999999" customHeight="1" x14ac:dyDescent="0.15">
      <c r="B152" s="1046"/>
      <c r="C152" s="1059"/>
      <c r="D152" s="432" t="s">
        <v>626</v>
      </c>
      <c r="E152" s="430" t="s">
        <v>529</v>
      </c>
      <c r="F152" s="432" t="s">
        <v>829</v>
      </c>
      <c r="G152" s="432" t="s">
        <v>755</v>
      </c>
      <c r="H152" s="432"/>
      <c r="I152" s="37"/>
      <c r="J152" s="37"/>
    </row>
    <row r="153" spans="2:10" ht="16.149999999999999" customHeight="1" x14ac:dyDescent="0.15">
      <c r="B153" s="1046"/>
      <c r="C153" s="1059"/>
      <c r="D153" s="432" t="s">
        <v>626</v>
      </c>
      <c r="E153" s="430" t="s">
        <v>529</v>
      </c>
      <c r="F153" s="432" t="s">
        <v>719</v>
      </c>
      <c r="G153" s="432" t="s">
        <v>755</v>
      </c>
      <c r="H153" s="432"/>
      <c r="I153" s="37"/>
      <c r="J153" s="37"/>
    </row>
    <row r="154" spans="2:10" ht="16.149999999999999" customHeight="1" x14ac:dyDescent="0.15">
      <c r="B154" s="1046"/>
      <c r="C154" s="1059"/>
      <c r="D154" s="432" t="s">
        <v>626</v>
      </c>
      <c r="E154" s="430" t="s">
        <v>541</v>
      </c>
      <c r="F154" s="432" t="s">
        <v>913</v>
      </c>
      <c r="G154" s="432" t="s">
        <v>755</v>
      </c>
      <c r="H154" s="432"/>
      <c r="I154" s="37"/>
      <c r="J154" s="37"/>
    </row>
    <row r="155" spans="2:10" ht="16.149999999999999" customHeight="1" x14ac:dyDescent="0.15">
      <c r="B155" s="1046"/>
      <c r="C155" s="1059"/>
      <c r="D155" s="432" t="s">
        <v>626</v>
      </c>
      <c r="E155" s="430" t="s">
        <v>543</v>
      </c>
      <c r="F155" s="432" t="s">
        <v>914</v>
      </c>
      <c r="G155" s="432" t="s">
        <v>755</v>
      </c>
      <c r="H155" s="432"/>
      <c r="I155" s="37"/>
      <c r="J155" s="37"/>
    </row>
    <row r="156" spans="2:10" ht="16.149999999999999" customHeight="1" x14ac:dyDescent="0.15">
      <c r="B156" s="1046"/>
      <c r="C156" s="1059"/>
      <c r="D156" s="432" t="s">
        <v>626</v>
      </c>
      <c r="E156" s="430" t="s">
        <v>543</v>
      </c>
      <c r="F156" s="432" t="s">
        <v>909</v>
      </c>
      <c r="G156" s="432" t="s">
        <v>755</v>
      </c>
      <c r="H156" s="432"/>
      <c r="I156" s="37"/>
      <c r="J156" s="37"/>
    </row>
    <row r="157" spans="2:10" ht="16.149999999999999" customHeight="1" x14ac:dyDescent="0.15">
      <c r="B157" s="1046"/>
      <c r="C157" s="1059"/>
      <c r="D157" s="432" t="s">
        <v>626</v>
      </c>
      <c r="E157" s="430" t="s">
        <v>543</v>
      </c>
      <c r="F157" s="432" t="s">
        <v>567</v>
      </c>
      <c r="G157" s="432" t="s">
        <v>755</v>
      </c>
      <c r="H157" s="432"/>
      <c r="I157" s="37"/>
      <c r="J157" s="37"/>
    </row>
    <row r="158" spans="2:10" ht="16.149999999999999" customHeight="1" x14ac:dyDescent="0.15">
      <c r="B158" s="1046" t="s">
        <v>979</v>
      </c>
      <c r="C158" s="1046"/>
      <c r="D158" s="432" t="s">
        <v>980</v>
      </c>
      <c r="E158" s="430" t="s">
        <v>543</v>
      </c>
      <c r="F158" s="432" t="s">
        <v>981</v>
      </c>
      <c r="G158" s="432" t="s">
        <v>741</v>
      </c>
      <c r="H158" s="432"/>
      <c r="I158" s="37"/>
      <c r="J158" s="37"/>
    </row>
    <row r="159" spans="2:10" ht="16.149999999999999" customHeight="1" x14ac:dyDescent="0.15">
      <c r="B159" s="1046"/>
      <c r="C159" s="1046"/>
      <c r="D159" s="432" t="s">
        <v>982</v>
      </c>
      <c r="E159" s="430"/>
      <c r="F159" s="432" t="s">
        <v>641</v>
      </c>
      <c r="G159" s="432"/>
      <c r="H159" s="432" t="s">
        <v>610</v>
      </c>
      <c r="I159" s="37"/>
      <c r="J159" s="37"/>
    </row>
    <row r="160" spans="2:10" ht="16.149999999999999" customHeight="1" x14ac:dyDescent="0.15">
      <c r="B160" s="1046"/>
      <c r="C160" s="1046"/>
      <c r="D160" s="432" t="s">
        <v>983</v>
      </c>
      <c r="E160" s="430" t="s">
        <v>529</v>
      </c>
      <c r="F160" s="432" t="s">
        <v>559</v>
      </c>
      <c r="G160" s="432" t="s">
        <v>741</v>
      </c>
      <c r="H160" s="432"/>
      <c r="I160" s="37"/>
      <c r="J160" s="37"/>
    </row>
    <row r="161" spans="2:10" ht="16.149999999999999" customHeight="1" x14ac:dyDescent="0.15">
      <c r="B161" s="1046"/>
      <c r="C161" s="1046"/>
      <c r="D161" s="432" t="s">
        <v>689</v>
      </c>
      <c r="E161" s="430" t="s">
        <v>541</v>
      </c>
      <c r="F161" s="432" t="s">
        <v>846</v>
      </c>
      <c r="G161" s="432" t="s">
        <v>741</v>
      </c>
      <c r="H161" s="432"/>
      <c r="I161" s="37"/>
      <c r="J161" s="37"/>
    </row>
    <row r="162" spans="2:10" ht="16.149999999999999" customHeight="1" x14ac:dyDescent="0.15">
      <c r="B162" s="1046"/>
      <c r="C162" s="1046"/>
      <c r="D162" s="432" t="s">
        <v>984</v>
      </c>
      <c r="E162" s="430" t="s">
        <v>529</v>
      </c>
      <c r="F162" s="432" t="s">
        <v>559</v>
      </c>
      <c r="G162" s="432" t="s">
        <v>741</v>
      </c>
      <c r="H162" s="432"/>
      <c r="I162" s="37"/>
      <c r="J162" s="37"/>
    </row>
    <row r="163" spans="2:10" ht="16.149999999999999" customHeight="1" x14ac:dyDescent="0.15">
      <c r="B163" s="1046"/>
      <c r="C163" s="1046"/>
      <c r="D163" s="432" t="s">
        <v>985</v>
      </c>
      <c r="E163" s="430" t="s">
        <v>529</v>
      </c>
      <c r="F163" s="432" t="s">
        <v>559</v>
      </c>
      <c r="G163" s="432" t="s">
        <v>741</v>
      </c>
      <c r="H163" s="432"/>
      <c r="I163" s="37"/>
      <c r="J163" s="37"/>
    </row>
    <row r="164" spans="2:10" ht="16.149999999999999" customHeight="1" x14ac:dyDescent="0.15">
      <c r="B164" s="1046"/>
      <c r="C164" s="1046"/>
      <c r="D164" s="432" t="s">
        <v>986</v>
      </c>
      <c r="E164" s="430" t="s">
        <v>543</v>
      </c>
      <c r="F164" s="432" t="s">
        <v>981</v>
      </c>
      <c r="G164" s="432" t="s">
        <v>741</v>
      </c>
      <c r="H164" s="432"/>
      <c r="I164" s="37"/>
      <c r="J164" s="37"/>
    </row>
    <row r="165" spans="2:10" ht="16.149999999999999" customHeight="1" x14ac:dyDescent="0.15">
      <c r="B165" s="1046"/>
      <c r="C165" s="1046"/>
      <c r="D165" s="432" t="s">
        <v>626</v>
      </c>
      <c r="E165" s="430" t="s">
        <v>543</v>
      </c>
      <c r="F165" s="432" t="s">
        <v>612</v>
      </c>
      <c r="G165" s="432" t="s">
        <v>613</v>
      </c>
      <c r="H165" s="432" t="s">
        <v>476</v>
      </c>
      <c r="I165" s="37"/>
      <c r="J165" s="37"/>
    </row>
    <row r="166" spans="2:10" ht="16.149999999999999" customHeight="1" x14ac:dyDescent="0.15">
      <c r="B166" s="1046"/>
      <c r="C166" s="1046"/>
      <c r="D166" s="432" t="s">
        <v>987</v>
      </c>
      <c r="E166" s="430" t="s">
        <v>529</v>
      </c>
      <c r="F166" s="432" t="s">
        <v>559</v>
      </c>
      <c r="G166" s="432" t="s">
        <v>741</v>
      </c>
      <c r="H166" s="432"/>
      <c r="I166" s="37"/>
      <c r="J166" s="37"/>
    </row>
    <row r="167" spans="2:10" ht="16.149999999999999" customHeight="1" x14ac:dyDescent="0.15">
      <c r="B167" s="1046"/>
      <c r="C167" s="1046"/>
      <c r="D167" s="432" t="s">
        <v>988</v>
      </c>
      <c r="E167" s="430" t="s">
        <v>529</v>
      </c>
      <c r="F167" s="432" t="s">
        <v>559</v>
      </c>
      <c r="G167" s="432" t="s">
        <v>741</v>
      </c>
      <c r="H167" s="432"/>
      <c r="I167" s="37"/>
      <c r="J167" s="37"/>
    </row>
    <row r="168" spans="2:10" ht="16.149999999999999" customHeight="1" x14ac:dyDescent="0.15">
      <c r="B168" s="1046"/>
      <c r="C168" s="1046"/>
      <c r="D168" s="432" t="s">
        <v>989</v>
      </c>
      <c r="E168" s="430" t="s">
        <v>541</v>
      </c>
      <c r="F168" s="432" t="s">
        <v>846</v>
      </c>
      <c r="G168" s="432" t="s">
        <v>741</v>
      </c>
      <c r="H168" s="432"/>
      <c r="I168" s="37"/>
      <c r="J168" s="37"/>
    </row>
    <row r="169" spans="2:10" ht="16.149999999999999" customHeight="1" x14ac:dyDescent="0.15">
      <c r="B169" s="1046"/>
      <c r="C169" s="1046"/>
      <c r="D169" s="432" t="s">
        <v>990</v>
      </c>
      <c r="E169" s="430" t="s">
        <v>529</v>
      </c>
      <c r="F169" s="432" t="s">
        <v>559</v>
      </c>
      <c r="G169" s="432" t="s">
        <v>741</v>
      </c>
      <c r="H169" s="432"/>
      <c r="I169" s="37"/>
      <c r="J169" s="37"/>
    </row>
    <row r="170" spans="2:10" ht="16.149999999999999" customHeight="1" x14ac:dyDescent="0.15">
      <c r="B170" s="1046"/>
      <c r="C170" s="1046"/>
      <c r="D170" s="432" t="s">
        <v>991</v>
      </c>
      <c r="E170" s="430" t="s">
        <v>543</v>
      </c>
      <c r="F170" s="432" t="s">
        <v>981</v>
      </c>
      <c r="G170" s="432" t="s">
        <v>741</v>
      </c>
      <c r="H170" s="432"/>
      <c r="I170" s="37"/>
      <c r="J170" s="37"/>
    </row>
    <row r="171" spans="2:10" ht="16.149999999999999" customHeight="1" x14ac:dyDescent="0.15">
      <c r="B171" s="1046"/>
      <c r="C171" s="1046"/>
      <c r="D171" s="432" t="s">
        <v>992</v>
      </c>
      <c r="E171" s="430" t="s">
        <v>543</v>
      </c>
      <c r="F171" s="432" t="s">
        <v>981</v>
      </c>
      <c r="G171" s="432" t="s">
        <v>741</v>
      </c>
      <c r="H171" s="432"/>
      <c r="I171" s="37"/>
      <c r="J171" s="37"/>
    </row>
    <row r="172" spans="2:10" ht="16.149999999999999" customHeight="1" x14ac:dyDescent="0.15">
      <c r="B172" s="1046"/>
      <c r="C172" s="1046"/>
      <c r="D172" s="432" t="s">
        <v>626</v>
      </c>
      <c r="E172" s="430" t="s">
        <v>541</v>
      </c>
      <c r="F172" s="432" t="s">
        <v>846</v>
      </c>
      <c r="G172" s="432" t="s">
        <v>741</v>
      </c>
      <c r="H172" s="432"/>
      <c r="I172" s="37"/>
      <c r="J172" s="37"/>
    </row>
    <row r="173" spans="2:10" ht="16.149999999999999" customHeight="1" x14ac:dyDescent="0.15">
      <c r="B173" s="1046"/>
      <c r="C173" s="1046"/>
      <c r="D173" s="432" t="s">
        <v>993</v>
      </c>
      <c r="E173" s="430" t="s">
        <v>543</v>
      </c>
      <c r="F173" s="432" t="s">
        <v>981</v>
      </c>
      <c r="G173" s="432" t="s">
        <v>741</v>
      </c>
      <c r="H173" s="432"/>
      <c r="I173" s="37"/>
      <c r="J173" s="37"/>
    </row>
    <row r="174" spans="2:10" ht="16.149999999999999" customHeight="1" x14ac:dyDescent="0.15">
      <c r="B174" s="1046"/>
      <c r="C174" s="1046"/>
      <c r="D174" s="432" t="s">
        <v>626</v>
      </c>
      <c r="E174" s="430" t="s">
        <v>541</v>
      </c>
      <c r="F174" s="432" t="s">
        <v>846</v>
      </c>
      <c r="G174" s="432" t="s">
        <v>741</v>
      </c>
      <c r="H174" s="432"/>
      <c r="I174" s="37"/>
      <c r="J174" s="37"/>
    </row>
    <row r="175" spans="2:10" ht="16.149999999999999" customHeight="1" x14ac:dyDescent="0.15">
      <c r="B175" s="1046"/>
      <c r="C175" s="1046"/>
      <c r="D175" s="432" t="s">
        <v>626</v>
      </c>
      <c r="E175" s="430" t="s">
        <v>529</v>
      </c>
      <c r="F175" s="432" t="s">
        <v>693</v>
      </c>
      <c r="G175" s="432" t="s">
        <v>613</v>
      </c>
      <c r="H175" s="432" t="s">
        <v>470</v>
      </c>
      <c r="I175" s="37"/>
      <c r="J175" s="37"/>
    </row>
    <row r="176" spans="2:10" ht="16.149999999999999" customHeight="1" x14ac:dyDescent="0.15">
      <c r="B176" s="1046"/>
      <c r="C176" s="1046"/>
      <c r="D176" s="432" t="s">
        <v>994</v>
      </c>
      <c r="E176" s="430" t="s">
        <v>543</v>
      </c>
      <c r="F176" s="432" t="s">
        <v>981</v>
      </c>
      <c r="G176" s="432" t="s">
        <v>741</v>
      </c>
      <c r="H176" s="432"/>
      <c r="I176" s="37"/>
      <c r="J176" s="37"/>
    </row>
    <row r="177" spans="2:10" ht="16.149999999999999" customHeight="1" x14ac:dyDescent="0.15">
      <c r="B177" s="1046"/>
      <c r="C177" s="1046"/>
      <c r="D177" s="432" t="s">
        <v>626</v>
      </c>
      <c r="E177" s="430" t="s">
        <v>541</v>
      </c>
      <c r="F177" s="432" t="s">
        <v>846</v>
      </c>
      <c r="G177" s="432" t="s">
        <v>741</v>
      </c>
      <c r="H177" s="432"/>
      <c r="I177" s="37"/>
      <c r="J177" s="37"/>
    </row>
    <row r="178" spans="2:10" x14ac:dyDescent="0.15">
      <c r="B178" s="48" t="s">
        <v>161</v>
      </c>
      <c r="C178" s="48"/>
      <c r="D178" s="434"/>
      <c r="E178" s="434"/>
      <c r="F178" s="434"/>
      <c r="G178" s="434"/>
      <c r="H178" s="434"/>
      <c r="I178" s="37"/>
      <c r="J178" s="37"/>
    </row>
    <row r="179" spans="2:10" x14ac:dyDescent="0.15">
      <c r="B179" s="1044" t="s">
        <v>134</v>
      </c>
      <c r="C179" s="1044"/>
      <c r="D179" s="1044"/>
      <c r="E179" s="1044"/>
      <c r="F179" s="1044"/>
      <c r="G179" s="1044"/>
      <c r="H179" s="1044"/>
      <c r="I179" s="37"/>
      <c r="J179" s="37"/>
    </row>
    <row r="180" spans="2:10" x14ac:dyDescent="0.15">
      <c r="B180" s="1050" t="s">
        <v>135</v>
      </c>
      <c r="C180" s="1050"/>
      <c r="D180" s="1050"/>
      <c r="E180" s="1050"/>
      <c r="F180" s="1050"/>
      <c r="G180" s="1050"/>
      <c r="H180" s="1050"/>
      <c r="I180" s="37"/>
      <c r="J180" s="37"/>
    </row>
    <row r="181" spans="2:10" x14ac:dyDescent="0.15">
      <c r="B181" s="1044" t="s">
        <v>132</v>
      </c>
      <c r="C181" s="1044"/>
      <c r="D181" s="1044"/>
      <c r="E181" s="1044"/>
      <c r="F181" s="1044"/>
      <c r="G181" s="1044"/>
      <c r="H181" s="1044"/>
      <c r="I181" s="37"/>
      <c r="J181" s="37"/>
    </row>
    <row r="182" spans="2:10" x14ac:dyDescent="0.15">
      <c r="B182" s="1044" t="s">
        <v>131</v>
      </c>
      <c r="C182" s="1044"/>
      <c r="D182" s="1044"/>
      <c r="E182" s="1044"/>
      <c r="F182" s="1044"/>
      <c r="G182" s="1044"/>
      <c r="H182" s="1044"/>
      <c r="I182" s="37"/>
      <c r="J182" s="37"/>
    </row>
    <row r="183" spans="2:10" x14ac:dyDescent="0.15">
      <c r="B183" s="1044" t="s">
        <v>324</v>
      </c>
      <c r="C183" s="1044"/>
      <c r="D183" s="1044"/>
      <c r="E183" s="1044"/>
      <c r="F183" s="1044"/>
      <c r="G183" s="1044"/>
      <c r="H183" s="1044"/>
      <c r="I183" s="37"/>
      <c r="J183" s="37"/>
    </row>
    <row r="184" spans="2:10" x14ac:dyDescent="0.15">
      <c r="B184" s="1044" t="s">
        <v>123</v>
      </c>
      <c r="C184" s="1044"/>
      <c r="D184" s="1044"/>
      <c r="E184" s="1044"/>
      <c r="F184" s="1044"/>
      <c r="G184" s="1044"/>
      <c r="H184" s="1044"/>
      <c r="I184" s="37"/>
      <c r="J184" s="37"/>
    </row>
    <row r="185" spans="2:10" x14ac:dyDescent="0.15">
      <c r="B185" s="1044" t="s">
        <v>119</v>
      </c>
      <c r="C185" s="1044"/>
      <c r="D185" s="1044"/>
      <c r="E185" s="1044"/>
      <c r="F185" s="1044"/>
      <c r="G185" s="1044"/>
      <c r="H185" s="1044"/>
      <c r="I185" s="37"/>
      <c r="J185" s="37"/>
    </row>
    <row r="186" spans="2:10" x14ac:dyDescent="0.15">
      <c r="B186" s="1044" t="s">
        <v>361</v>
      </c>
      <c r="C186" s="1044"/>
      <c r="D186" s="1044"/>
      <c r="E186" s="1044"/>
      <c r="F186" s="1044"/>
      <c r="G186" s="1044"/>
      <c r="H186" s="1044"/>
      <c r="I186" s="37"/>
      <c r="J186" s="37"/>
    </row>
    <row r="187" spans="2:10" x14ac:dyDescent="0.15">
      <c r="B187" s="1044" t="s">
        <v>325</v>
      </c>
      <c r="C187" s="1044"/>
      <c r="D187" s="1044"/>
      <c r="E187" s="1044"/>
      <c r="F187" s="1044"/>
      <c r="G187" s="1044"/>
      <c r="H187" s="1044"/>
      <c r="I187" s="37"/>
      <c r="J187" s="37"/>
    </row>
    <row r="188" spans="2:10" x14ac:dyDescent="0.15">
      <c r="B188" s="1044" t="s">
        <v>329</v>
      </c>
      <c r="C188" s="1044"/>
      <c r="D188" s="1044"/>
      <c r="E188" s="1044"/>
      <c r="F188" s="1044"/>
      <c r="G188" s="1044"/>
      <c r="H188" s="1044"/>
      <c r="I188" s="37"/>
      <c r="J188" s="37"/>
    </row>
    <row r="189" spans="2:10" x14ac:dyDescent="0.15">
      <c r="B189" s="1044" t="s">
        <v>330</v>
      </c>
      <c r="C189" s="1044"/>
      <c r="D189" s="1044"/>
      <c r="E189" s="1044"/>
      <c r="F189" s="1044"/>
      <c r="G189" s="1044"/>
      <c r="H189" s="1044"/>
      <c r="I189" s="37"/>
      <c r="J189" s="37"/>
    </row>
    <row r="190" spans="2:10" x14ac:dyDescent="0.15">
      <c r="B190" s="1044" t="s">
        <v>133</v>
      </c>
      <c r="C190" s="1044"/>
      <c r="D190" s="1044"/>
      <c r="E190" s="1044"/>
      <c r="F190" s="1044"/>
      <c r="G190" s="1044"/>
      <c r="H190" s="1044"/>
      <c r="I190" s="37"/>
      <c r="J190" s="37"/>
    </row>
    <row r="191" spans="2:10" x14ac:dyDescent="0.15">
      <c r="B191" s="1033" t="s">
        <v>328</v>
      </c>
      <c r="C191" s="1033"/>
      <c r="D191" s="1033"/>
      <c r="E191" s="1033"/>
      <c r="F191" s="1033"/>
      <c r="G191" s="1033"/>
      <c r="H191" s="1033"/>
      <c r="I191" s="37"/>
      <c r="J191" s="37"/>
    </row>
    <row r="192" spans="2:10" x14ac:dyDescent="0.15">
      <c r="B192" s="37"/>
      <c r="C192" s="37"/>
      <c r="D192" s="427"/>
      <c r="E192" s="427"/>
      <c r="F192" s="427"/>
      <c r="G192" s="427"/>
      <c r="H192" s="427"/>
      <c r="I192" s="37"/>
      <c r="J192" s="37"/>
    </row>
    <row r="193" spans="2:10" x14ac:dyDescent="0.15">
      <c r="B193" s="37"/>
      <c r="C193" s="37"/>
      <c r="D193" s="427"/>
      <c r="E193" s="427"/>
      <c r="F193" s="427"/>
      <c r="G193" s="427"/>
      <c r="H193" s="427"/>
      <c r="I193" s="37"/>
      <c r="J193" s="37"/>
    </row>
  </sheetData>
  <mergeCells count="36">
    <mergeCell ref="B2:D2"/>
    <mergeCell ref="G4:H5"/>
    <mergeCell ref="B6:C6"/>
    <mergeCell ref="B7:B27"/>
    <mergeCell ref="C7:C16"/>
    <mergeCell ref="C17:C21"/>
    <mergeCell ref="C22:C27"/>
    <mergeCell ref="B28:B61"/>
    <mergeCell ref="C28:C30"/>
    <mergeCell ref="C31:C55"/>
    <mergeCell ref="C56:C61"/>
    <mergeCell ref="B62:B120"/>
    <mergeCell ref="C62:C79"/>
    <mergeCell ref="C80:C83"/>
    <mergeCell ref="C84:C92"/>
    <mergeCell ref="C93:C95"/>
    <mergeCell ref="C96:C105"/>
    <mergeCell ref="B184:H184"/>
    <mergeCell ref="C106:C109"/>
    <mergeCell ref="C110:C115"/>
    <mergeCell ref="C116:C132"/>
    <mergeCell ref="B121:B157"/>
    <mergeCell ref="C133:C157"/>
    <mergeCell ref="B158:C177"/>
    <mergeCell ref="B179:H179"/>
    <mergeCell ref="B180:H180"/>
    <mergeCell ref="B181:H181"/>
    <mergeCell ref="B182:H182"/>
    <mergeCell ref="B183:H183"/>
    <mergeCell ref="B191:H191"/>
    <mergeCell ref="B185:H185"/>
    <mergeCell ref="B186:H186"/>
    <mergeCell ref="B187:H187"/>
    <mergeCell ref="B188:H188"/>
    <mergeCell ref="B189:H189"/>
    <mergeCell ref="B190:H190"/>
  </mergeCells>
  <phoneticPr fontId="1"/>
  <printOptions horizontalCentered="1"/>
  <pageMargins left="0.70866141732283472" right="0.70866141732283472" top="0.74803149606299213" bottom="0.51181102362204722" header="0.31496062992125984" footer="0.31496062992125984"/>
  <pageSetup paperSize="9" scale="74" fitToWidth="0" orientation="portrait" r:id="rId1"/>
  <rowBreaks count="3" manualBreakCount="3">
    <brk id="61" max="16383" man="1"/>
    <brk id="120" max="16383" man="1"/>
    <brk id="157"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E558C-E301-4DE1-A4C5-B2756680B4E8}">
  <dimension ref="B1:J85"/>
  <sheetViews>
    <sheetView showGridLines="0" zoomScaleNormal="100" zoomScaleSheetLayoutView="100" workbookViewId="0">
      <selection sqref="A1:W1"/>
    </sheetView>
  </sheetViews>
  <sheetFormatPr defaultRowHeight="13.5" x14ac:dyDescent="0.15"/>
  <cols>
    <col min="1" max="1" width="2.625" customWidth="1"/>
    <col min="2" max="3" width="7.75" customWidth="1"/>
    <col min="4" max="4" width="35.75" style="436" customWidth="1"/>
    <col min="5" max="5" width="8.75" style="436" customWidth="1"/>
    <col min="6" max="6" width="16.75" style="436" customWidth="1"/>
    <col min="7" max="7" width="12.75" style="436" customWidth="1"/>
    <col min="8" max="8" width="22.625" style="436" bestFit="1" customWidth="1"/>
    <col min="9" max="9" width="3.625" customWidth="1"/>
  </cols>
  <sheetData>
    <row r="1" spans="2:10" x14ac:dyDescent="0.15">
      <c r="B1" s="37"/>
      <c r="C1" s="37"/>
      <c r="D1" s="427"/>
      <c r="E1" s="427"/>
      <c r="F1" s="427"/>
      <c r="G1" s="427"/>
      <c r="H1" s="429" t="s">
        <v>316</v>
      </c>
      <c r="I1" s="37"/>
      <c r="J1" s="37"/>
    </row>
    <row r="2" spans="2:10" ht="20.25" customHeight="1" x14ac:dyDescent="0.15">
      <c r="B2" s="1012" t="s">
        <v>86</v>
      </c>
      <c r="C2" s="1012"/>
      <c r="D2" s="1012"/>
      <c r="E2" s="427"/>
      <c r="F2" s="427"/>
      <c r="G2" s="427"/>
      <c r="H2" s="427"/>
      <c r="I2" s="37"/>
      <c r="J2" s="37"/>
    </row>
    <row r="3" spans="2:10" x14ac:dyDescent="0.15">
      <c r="B3" s="37"/>
      <c r="C3" s="37"/>
      <c r="D3" s="427"/>
      <c r="E3" s="427"/>
      <c r="F3" s="427"/>
      <c r="G3" s="427"/>
      <c r="H3" s="427"/>
      <c r="I3" s="37"/>
      <c r="J3" s="37"/>
    </row>
    <row r="4" spans="2:10" s="37" customFormat="1" ht="19.5" customHeight="1" x14ac:dyDescent="0.15">
      <c r="B4" s="272" t="s">
        <v>995</v>
      </c>
      <c r="C4" s="272"/>
      <c r="D4" s="427"/>
      <c r="E4" s="427"/>
      <c r="F4" s="427"/>
      <c r="G4" s="1045" t="s">
        <v>452</v>
      </c>
      <c r="H4" s="1045"/>
    </row>
    <row r="5" spans="2:10" ht="16.5" customHeight="1" x14ac:dyDescent="0.15">
      <c r="B5" s="37"/>
      <c r="C5" s="37"/>
      <c r="D5" s="427"/>
      <c r="E5" s="427"/>
      <c r="F5" s="427"/>
      <c r="G5" s="1045"/>
      <c r="H5" s="1045"/>
      <c r="I5" s="37"/>
      <c r="J5" s="37"/>
    </row>
    <row r="6" spans="2:10" s="28" customFormat="1" ht="24.75" customHeight="1" x14ac:dyDescent="0.15">
      <c r="B6" s="1031" t="s">
        <v>112</v>
      </c>
      <c r="C6" s="1031"/>
      <c r="D6" s="430" t="s">
        <v>87</v>
      </c>
      <c r="E6" s="430" t="s">
        <v>88</v>
      </c>
      <c r="F6" s="430" t="s">
        <v>89</v>
      </c>
      <c r="G6" s="430" t="s">
        <v>136</v>
      </c>
      <c r="H6" s="430" t="s">
        <v>113</v>
      </c>
      <c r="I6" s="219"/>
      <c r="J6" s="219"/>
    </row>
    <row r="7" spans="2:10" ht="16.149999999999999" customHeight="1" x14ac:dyDescent="0.15">
      <c r="B7" s="1061" t="s">
        <v>996</v>
      </c>
      <c r="C7" s="1051" t="s">
        <v>997</v>
      </c>
      <c r="D7" s="432" t="s">
        <v>998</v>
      </c>
      <c r="E7" s="430" t="s">
        <v>541</v>
      </c>
      <c r="F7" s="432" t="s">
        <v>926</v>
      </c>
      <c r="G7" s="432" t="s">
        <v>755</v>
      </c>
      <c r="H7" s="432"/>
      <c r="I7" s="37"/>
      <c r="J7" s="37"/>
    </row>
    <row r="8" spans="2:10" ht="16.149999999999999" customHeight="1" x14ac:dyDescent="0.15">
      <c r="B8" s="1061"/>
      <c r="C8" s="1052"/>
      <c r="D8" s="432" t="s">
        <v>626</v>
      </c>
      <c r="E8" s="430" t="s">
        <v>529</v>
      </c>
      <c r="F8" s="432" t="s">
        <v>999</v>
      </c>
      <c r="G8" s="432" t="s">
        <v>755</v>
      </c>
      <c r="H8" s="432"/>
      <c r="I8" s="37"/>
      <c r="J8" s="37"/>
    </row>
    <row r="9" spans="2:10" ht="16.149999999999999" customHeight="1" x14ac:dyDescent="0.15">
      <c r="B9" s="1061"/>
      <c r="C9" s="438" t="s">
        <v>1000</v>
      </c>
      <c r="D9" s="432" t="s">
        <v>1000</v>
      </c>
      <c r="E9" s="430" t="s">
        <v>541</v>
      </c>
      <c r="F9" s="432" t="s">
        <v>926</v>
      </c>
      <c r="G9" s="432" t="s">
        <v>755</v>
      </c>
      <c r="H9" s="432"/>
      <c r="I9" s="37"/>
      <c r="J9" s="37"/>
    </row>
    <row r="10" spans="2:10" ht="16.149999999999999" customHeight="1" x14ac:dyDescent="0.15">
      <c r="B10" s="1061"/>
      <c r="C10" s="1062" t="s">
        <v>1001</v>
      </c>
      <c r="D10" s="432" t="s">
        <v>1002</v>
      </c>
      <c r="E10" s="430"/>
      <c r="F10" s="432" t="s">
        <v>854</v>
      </c>
      <c r="G10" s="432"/>
      <c r="H10" s="432" t="s">
        <v>610</v>
      </c>
      <c r="I10" s="37"/>
      <c r="J10" s="37"/>
    </row>
    <row r="11" spans="2:10" ht="16.149999999999999" customHeight="1" x14ac:dyDescent="0.15">
      <c r="B11" s="1061"/>
      <c r="C11" s="1062"/>
      <c r="D11" s="432" t="s">
        <v>1003</v>
      </c>
      <c r="E11" s="430"/>
      <c r="F11" s="432" t="s">
        <v>854</v>
      </c>
      <c r="G11" s="432"/>
      <c r="H11" s="432" t="s">
        <v>610</v>
      </c>
      <c r="I11" s="37"/>
      <c r="J11" s="37"/>
    </row>
    <row r="12" spans="2:10" ht="16.149999999999999" customHeight="1" x14ac:dyDescent="0.15">
      <c r="B12" s="1061"/>
      <c r="C12" s="1062"/>
      <c r="D12" s="432" t="s">
        <v>1004</v>
      </c>
      <c r="E12" s="430" t="s">
        <v>543</v>
      </c>
      <c r="F12" s="432" t="s">
        <v>902</v>
      </c>
      <c r="G12" s="432" t="s">
        <v>755</v>
      </c>
      <c r="H12" s="432"/>
      <c r="I12" s="37"/>
      <c r="J12" s="37"/>
    </row>
    <row r="13" spans="2:10" ht="16.149999999999999" customHeight="1" x14ac:dyDescent="0.15">
      <c r="B13" s="1061"/>
      <c r="C13" s="1062"/>
      <c r="D13" s="432" t="s">
        <v>1005</v>
      </c>
      <c r="E13" s="430" t="s">
        <v>541</v>
      </c>
      <c r="F13" s="432" t="s">
        <v>926</v>
      </c>
      <c r="G13" s="432" t="s">
        <v>755</v>
      </c>
      <c r="H13" s="432"/>
      <c r="I13" s="37"/>
      <c r="J13" s="37"/>
    </row>
    <row r="14" spans="2:10" ht="16.149999999999999" customHeight="1" x14ac:dyDescent="0.15">
      <c r="B14" s="1061"/>
      <c r="C14" s="1062"/>
      <c r="D14" s="432" t="s">
        <v>1006</v>
      </c>
      <c r="E14" s="430"/>
      <c r="F14" s="432" t="s">
        <v>854</v>
      </c>
      <c r="G14" s="432"/>
      <c r="H14" s="432" t="s">
        <v>610</v>
      </c>
      <c r="I14" s="37"/>
      <c r="J14" s="37"/>
    </row>
    <row r="15" spans="2:10" ht="16.149999999999999" customHeight="1" x14ac:dyDescent="0.15">
      <c r="B15" s="1061"/>
      <c r="C15" s="1062"/>
      <c r="D15" s="432" t="s">
        <v>1007</v>
      </c>
      <c r="E15" s="430" t="s">
        <v>543</v>
      </c>
      <c r="F15" s="432" t="s">
        <v>902</v>
      </c>
      <c r="G15" s="432" t="s">
        <v>755</v>
      </c>
      <c r="H15" s="432"/>
      <c r="I15" s="37"/>
      <c r="J15" s="37"/>
    </row>
    <row r="16" spans="2:10" ht="16.149999999999999" customHeight="1" x14ac:dyDescent="0.15">
      <c r="B16" s="1061"/>
      <c r="C16" s="1062"/>
      <c r="D16" s="432" t="s">
        <v>1008</v>
      </c>
      <c r="E16" s="430" t="s">
        <v>541</v>
      </c>
      <c r="F16" s="432" t="s">
        <v>926</v>
      </c>
      <c r="G16" s="432" t="s">
        <v>755</v>
      </c>
      <c r="H16" s="432"/>
      <c r="I16" s="37"/>
      <c r="J16" s="37"/>
    </row>
    <row r="17" spans="2:10" ht="16.149999999999999" customHeight="1" x14ac:dyDescent="0.15">
      <c r="B17" s="1061"/>
      <c r="C17" s="1062"/>
      <c r="D17" s="432" t="s">
        <v>1009</v>
      </c>
      <c r="E17" s="430"/>
      <c r="F17" s="432" t="s">
        <v>854</v>
      </c>
      <c r="G17" s="432"/>
      <c r="H17" s="432" t="s">
        <v>610</v>
      </c>
      <c r="I17" s="37"/>
      <c r="J17" s="37"/>
    </row>
    <row r="18" spans="2:10" ht="16.149999999999999" customHeight="1" x14ac:dyDescent="0.15">
      <c r="B18" s="1061"/>
      <c r="C18" s="1062"/>
      <c r="D18" s="432" t="s">
        <v>1010</v>
      </c>
      <c r="E18" s="430"/>
      <c r="F18" s="432" t="s">
        <v>1011</v>
      </c>
      <c r="G18" s="432"/>
      <c r="H18" s="432" t="s">
        <v>610</v>
      </c>
      <c r="I18" s="37"/>
      <c r="J18" s="37"/>
    </row>
    <row r="19" spans="2:10" ht="16.149999999999999" customHeight="1" x14ac:dyDescent="0.15">
      <c r="B19" s="1061"/>
      <c r="C19" s="1062"/>
      <c r="D19" s="432" t="s">
        <v>1012</v>
      </c>
      <c r="E19" s="430" t="s">
        <v>543</v>
      </c>
      <c r="F19" s="432" t="s">
        <v>902</v>
      </c>
      <c r="G19" s="432" t="s">
        <v>755</v>
      </c>
      <c r="H19" s="432"/>
      <c r="I19" s="37"/>
      <c r="J19" s="37"/>
    </row>
    <row r="20" spans="2:10" ht="16.149999999999999" customHeight="1" x14ac:dyDescent="0.15">
      <c r="B20" s="1061"/>
      <c r="C20" s="1062" t="s">
        <v>1013</v>
      </c>
      <c r="D20" s="432" t="s">
        <v>1014</v>
      </c>
      <c r="E20" s="430" t="s">
        <v>541</v>
      </c>
      <c r="F20" s="432" t="s">
        <v>926</v>
      </c>
      <c r="G20" s="432" t="s">
        <v>755</v>
      </c>
      <c r="H20" s="432"/>
      <c r="I20" s="37"/>
      <c r="J20" s="37"/>
    </row>
    <row r="21" spans="2:10" ht="16.149999999999999" customHeight="1" x14ac:dyDescent="0.15">
      <c r="B21" s="1061"/>
      <c r="C21" s="1062"/>
      <c r="D21" s="432" t="s">
        <v>626</v>
      </c>
      <c r="E21" s="430"/>
      <c r="F21" s="432" t="s">
        <v>1015</v>
      </c>
      <c r="G21" s="432"/>
      <c r="H21" s="432" t="s">
        <v>610</v>
      </c>
      <c r="I21" s="37"/>
      <c r="J21" s="37"/>
    </row>
    <row r="22" spans="2:10" ht="16.149999999999999" customHeight="1" x14ac:dyDescent="0.15">
      <c r="B22" s="1061"/>
      <c r="C22" s="1062"/>
      <c r="D22" s="432" t="s">
        <v>1016</v>
      </c>
      <c r="E22" s="430" t="s">
        <v>529</v>
      </c>
      <c r="F22" s="432" t="s">
        <v>999</v>
      </c>
      <c r="G22" s="432" t="s">
        <v>755</v>
      </c>
      <c r="H22" s="432"/>
      <c r="I22" s="37"/>
      <c r="J22" s="37"/>
    </row>
    <row r="23" spans="2:10" ht="16.149999999999999" customHeight="1" x14ac:dyDescent="0.15">
      <c r="B23" s="1061"/>
      <c r="C23" s="1062"/>
      <c r="D23" s="432" t="s">
        <v>1017</v>
      </c>
      <c r="E23" s="430"/>
      <c r="F23" s="432" t="s">
        <v>854</v>
      </c>
      <c r="G23" s="432"/>
      <c r="H23" s="432" t="s">
        <v>610</v>
      </c>
      <c r="I23" s="37"/>
      <c r="J23" s="37"/>
    </row>
    <row r="24" spans="2:10" ht="16.149999999999999" customHeight="1" x14ac:dyDescent="0.15">
      <c r="B24" s="1063" t="s">
        <v>1018</v>
      </c>
      <c r="C24" s="1063"/>
      <c r="D24" s="432" t="s">
        <v>1019</v>
      </c>
      <c r="E24" s="430"/>
      <c r="F24" s="432" t="s">
        <v>1020</v>
      </c>
      <c r="G24" s="432"/>
      <c r="H24" s="432" t="s">
        <v>610</v>
      </c>
      <c r="I24" s="37"/>
      <c r="J24" s="37"/>
    </row>
    <row r="25" spans="2:10" ht="16.149999999999999" customHeight="1" x14ac:dyDescent="0.15">
      <c r="B25" s="1063" t="s">
        <v>1021</v>
      </c>
      <c r="C25" s="1063"/>
      <c r="D25" s="432" t="s">
        <v>1022</v>
      </c>
      <c r="E25" s="430" t="s">
        <v>541</v>
      </c>
      <c r="F25" s="432" t="s">
        <v>926</v>
      </c>
      <c r="G25" s="432" t="s">
        <v>755</v>
      </c>
      <c r="H25" s="432"/>
      <c r="I25" s="37"/>
      <c r="J25" s="37"/>
    </row>
    <row r="26" spans="2:10" ht="16.149999999999999" customHeight="1" x14ac:dyDescent="0.15">
      <c r="B26" s="1064" t="s">
        <v>1023</v>
      </c>
      <c r="C26" s="1064"/>
      <c r="D26" s="432" t="s">
        <v>1024</v>
      </c>
      <c r="E26" s="430" t="s">
        <v>543</v>
      </c>
      <c r="F26" s="432" t="s">
        <v>902</v>
      </c>
      <c r="G26" s="432" t="s">
        <v>755</v>
      </c>
      <c r="H26" s="432"/>
      <c r="I26" s="37"/>
      <c r="J26" s="37"/>
    </row>
    <row r="27" spans="2:10" ht="16.149999999999999" customHeight="1" x14ac:dyDescent="0.15">
      <c r="B27" s="1064"/>
      <c r="C27" s="1064"/>
      <c r="D27" s="432" t="s">
        <v>626</v>
      </c>
      <c r="E27" s="430"/>
      <c r="F27" s="432" t="s">
        <v>1025</v>
      </c>
      <c r="G27" s="432"/>
      <c r="H27" s="432" t="s">
        <v>610</v>
      </c>
      <c r="I27" s="37"/>
      <c r="J27" s="37"/>
    </row>
    <row r="28" spans="2:10" ht="16.149999999999999" customHeight="1" x14ac:dyDescent="0.15">
      <c r="B28" s="1064"/>
      <c r="C28" s="1064"/>
      <c r="D28" s="432" t="s">
        <v>1026</v>
      </c>
      <c r="E28" s="430" t="s">
        <v>529</v>
      </c>
      <c r="F28" s="432" t="s">
        <v>999</v>
      </c>
      <c r="G28" s="432" t="s">
        <v>755</v>
      </c>
      <c r="H28" s="432"/>
      <c r="I28" s="37"/>
      <c r="J28" s="37"/>
    </row>
    <row r="29" spans="2:10" ht="16.149999999999999" customHeight="1" x14ac:dyDescent="0.15">
      <c r="B29" s="1064"/>
      <c r="C29" s="1064"/>
      <c r="D29" s="432" t="s">
        <v>1027</v>
      </c>
      <c r="E29" s="430" t="s">
        <v>541</v>
      </c>
      <c r="F29" s="432" t="s">
        <v>926</v>
      </c>
      <c r="G29" s="432" t="s">
        <v>755</v>
      </c>
      <c r="H29" s="432"/>
      <c r="I29" s="37"/>
      <c r="J29" s="37"/>
    </row>
    <row r="30" spans="2:10" ht="16.149999999999999" customHeight="1" x14ac:dyDescent="0.15">
      <c r="B30" s="1064"/>
      <c r="C30" s="1064"/>
      <c r="D30" s="432" t="s">
        <v>626</v>
      </c>
      <c r="E30" s="430" t="s">
        <v>529</v>
      </c>
      <c r="F30" s="432" t="s">
        <v>999</v>
      </c>
      <c r="G30" s="432" t="s">
        <v>755</v>
      </c>
      <c r="H30" s="432"/>
      <c r="I30" s="37"/>
      <c r="J30" s="37"/>
    </row>
    <row r="31" spans="2:10" ht="16.149999999999999" customHeight="1" x14ac:dyDescent="0.15">
      <c r="B31" s="1064"/>
      <c r="C31" s="1064"/>
      <c r="D31" s="432" t="s">
        <v>626</v>
      </c>
      <c r="E31" s="430" t="s">
        <v>543</v>
      </c>
      <c r="F31" s="432" t="s">
        <v>902</v>
      </c>
      <c r="G31" s="432" t="s">
        <v>755</v>
      </c>
      <c r="H31" s="432"/>
      <c r="I31" s="37"/>
      <c r="J31" s="37"/>
    </row>
    <row r="32" spans="2:10" ht="16.149999999999999" customHeight="1" x14ac:dyDescent="0.15">
      <c r="B32" s="1064" t="s">
        <v>996</v>
      </c>
      <c r="C32" s="1064"/>
      <c r="D32" s="432" t="s">
        <v>1028</v>
      </c>
      <c r="E32" s="430" t="s">
        <v>541</v>
      </c>
      <c r="F32" s="432" t="s">
        <v>926</v>
      </c>
      <c r="G32" s="432" t="s">
        <v>755</v>
      </c>
      <c r="H32" s="432"/>
      <c r="I32" s="37"/>
      <c r="J32" s="37"/>
    </row>
    <row r="33" spans="2:10" ht="16.149999999999999" customHeight="1" x14ac:dyDescent="0.15">
      <c r="B33" s="1064"/>
      <c r="C33" s="1064"/>
      <c r="D33" s="432" t="s">
        <v>626</v>
      </c>
      <c r="E33" s="430" t="s">
        <v>529</v>
      </c>
      <c r="F33" s="432" t="s">
        <v>999</v>
      </c>
      <c r="G33" s="432" t="s">
        <v>755</v>
      </c>
      <c r="H33" s="432"/>
      <c r="I33" s="37"/>
      <c r="J33" s="37"/>
    </row>
    <row r="34" spans="2:10" ht="16.149999999999999" customHeight="1" x14ac:dyDescent="0.15">
      <c r="B34" s="1064"/>
      <c r="C34" s="1064"/>
      <c r="D34" s="432" t="s">
        <v>626</v>
      </c>
      <c r="E34" s="430" t="s">
        <v>543</v>
      </c>
      <c r="F34" s="432" t="s">
        <v>902</v>
      </c>
      <c r="G34" s="432" t="s">
        <v>755</v>
      </c>
      <c r="H34" s="432"/>
      <c r="I34" s="37"/>
      <c r="J34" s="37"/>
    </row>
    <row r="35" spans="2:10" ht="16.149999999999999" customHeight="1" x14ac:dyDescent="0.15">
      <c r="B35" s="1064"/>
      <c r="C35" s="1064"/>
      <c r="D35" s="432" t="s">
        <v>1029</v>
      </c>
      <c r="E35" s="430" t="s">
        <v>541</v>
      </c>
      <c r="F35" s="432" t="s">
        <v>926</v>
      </c>
      <c r="G35" s="432" t="s">
        <v>755</v>
      </c>
      <c r="H35" s="432"/>
      <c r="I35" s="37"/>
      <c r="J35" s="37"/>
    </row>
    <row r="36" spans="2:10" ht="16.149999999999999" customHeight="1" x14ac:dyDescent="0.15">
      <c r="B36" s="1064"/>
      <c r="C36" s="1064"/>
      <c r="D36" s="432" t="s">
        <v>626</v>
      </c>
      <c r="E36" s="430" t="s">
        <v>529</v>
      </c>
      <c r="F36" s="432" t="s">
        <v>999</v>
      </c>
      <c r="G36" s="432" t="s">
        <v>755</v>
      </c>
      <c r="H36" s="432"/>
      <c r="I36" s="37"/>
      <c r="J36" s="37"/>
    </row>
    <row r="37" spans="2:10" ht="16.149999999999999" customHeight="1" x14ac:dyDescent="0.15">
      <c r="B37" s="1064"/>
      <c r="C37" s="1064"/>
      <c r="D37" s="432" t="s">
        <v>626</v>
      </c>
      <c r="E37" s="430" t="s">
        <v>543</v>
      </c>
      <c r="F37" s="432" t="s">
        <v>902</v>
      </c>
      <c r="G37" s="432" t="s">
        <v>755</v>
      </c>
      <c r="H37" s="432"/>
      <c r="I37" s="37"/>
      <c r="J37" s="37"/>
    </row>
    <row r="38" spans="2:10" ht="16.149999999999999" customHeight="1" x14ac:dyDescent="0.15">
      <c r="B38" s="1064"/>
      <c r="C38" s="1064"/>
      <c r="D38" s="432" t="s">
        <v>1030</v>
      </c>
      <c r="E38" s="430" t="s">
        <v>541</v>
      </c>
      <c r="F38" s="432" t="s">
        <v>926</v>
      </c>
      <c r="G38" s="432" t="s">
        <v>755</v>
      </c>
      <c r="H38" s="432"/>
      <c r="I38" s="37"/>
      <c r="J38" s="37"/>
    </row>
    <row r="39" spans="2:10" ht="16.149999999999999" customHeight="1" x14ac:dyDescent="0.15">
      <c r="B39" s="1064"/>
      <c r="C39" s="1064"/>
      <c r="D39" s="432" t="s">
        <v>626</v>
      </c>
      <c r="E39" s="430" t="s">
        <v>529</v>
      </c>
      <c r="F39" s="432" t="s">
        <v>999</v>
      </c>
      <c r="G39" s="432" t="s">
        <v>755</v>
      </c>
      <c r="H39" s="432"/>
      <c r="I39" s="37"/>
      <c r="J39" s="37"/>
    </row>
    <row r="40" spans="2:10" ht="16.149999999999999" customHeight="1" x14ac:dyDescent="0.15">
      <c r="B40" s="1064"/>
      <c r="C40" s="1064"/>
      <c r="D40" s="432" t="s">
        <v>626</v>
      </c>
      <c r="E40" s="430" t="s">
        <v>543</v>
      </c>
      <c r="F40" s="432" t="s">
        <v>902</v>
      </c>
      <c r="G40" s="432" t="s">
        <v>755</v>
      </c>
      <c r="H40" s="432"/>
      <c r="I40" s="37"/>
      <c r="J40" s="37"/>
    </row>
    <row r="41" spans="2:10" ht="16.149999999999999" customHeight="1" x14ac:dyDescent="0.15">
      <c r="B41" s="1064" t="s">
        <v>1031</v>
      </c>
      <c r="C41" s="1064"/>
      <c r="D41" s="432" t="s">
        <v>1032</v>
      </c>
      <c r="E41" s="430" t="s">
        <v>541</v>
      </c>
      <c r="F41" s="432" t="s">
        <v>621</v>
      </c>
      <c r="G41" s="432" t="s">
        <v>741</v>
      </c>
      <c r="H41" s="432"/>
      <c r="I41" s="37"/>
      <c r="J41" s="37"/>
    </row>
    <row r="42" spans="2:10" ht="16.149999999999999" customHeight="1" x14ac:dyDescent="0.15">
      <c r="B42" s="1064"/>
      <c r="C42" s="1064"/>
      <c r="D42" s="432" t="s">
        <v>739</v>
      </c>
      <c r="E42" s="430" t="s">
        <v>543</v>
      </c>
      <c r="F42" s="432" t="s">
        <v>612</v>
      </c>
      <c r="G42" s="432" t="s">
        <v>613</v>
      </c>
      <c r="H42" s="432"/>
      <c r="I42" s="37"/>
      <c r="J42" s="37"/>
    </row>
    <row r="43" spans="2:10" ht="16.149999999999999" customHeight="1" x14ac:dyDescent="0.15">
      <c r="B43" s="1064"/>
      <c r="C43" s="1064"/>
      <c r="D43" s="432" t="s">
        <v>1033</v>
      </c>
      <c r="E43" s="430" t="s">
        <v>541</v>
      </c>
      <c r="F43" s="432" t="s">
        <v>926</v>
      </c>
      <c r="G43" s="432" t="s">
        <v>755</v>
      </c>
      <c r="H43" s="432"/>
      <c r="I43" s="37"/>
      <c r="J43" s="37"/>
    </row>
    <row r="44" spans="2:10" ht="16.149999999999999" customHeight="1" x14ac:dyDescent="0.15">
      <c r="B44" s="1064"/>
      <c r="C44" s="1064"/>
      <c r="D44" s="432" t="s">
        <v>626</v>
      </c>
      <c r="E44" s="430" t="s">
        <v>529</v>
      </c>
      <c r="F44" s="432" t="s">
        <v>999</v>
      </c>
      <c r="G44" s="432" t="s">
        <v>755</v>
      </c>
      <c r="H44" s="432"/>
      <c r="I44" s="37"/>
      <c r="J44" s="37"/>
    </row>
    <row r="45" spans="2:10" ht="16.149999999999999" customHeight="1" x14ac:dyDescent="0.15">
      <c r="B45" s="1064"/>
      <c r="C45" s="1064"/>
      <c r="D45" s="432" t="s">
        <v>626</v>
      </c>
      <c r="E45" s="430" t="s">
        <v>529</v>
      </c>
      <c r="F45" s="432" t="s">
        <v>829</v>
      </c>
      <c r="G45" s="432" t="s">
        <v>755</v>
      </c>
      <c r="H45" s="432"/>
      <c r="I45" s="37"/>
      <c r="J45" s="37"/>
    </row>
    <row r="46" spans="2:10" ht="16.149999999999999" customHeight="1" x14ac:dyDescent="0.15">
      <c r="B46" s="1064"/>
      <c r="C46" s="1064"/>
      <c r="D46" s="432" t="s">
        <v>626</v>
      </c>
      <c r="E46" s="430" t="s">
        <v>529</v>
      </c>
      <c r="F46" s="432" t="s">
        <v>824</v>
      </c>
      <c r="G46" s="432" t="s">
        <v>755</v>
      </c>
      <c r="H46" s="432"/>
      <c r="I46" s="37"/>
      <c r="J46" s="37"/>
    </row>
    <row r="47" spans="2:10" ht="16.149999999999999" customHeight="1" x14ac:dyDescent="0.15">
      <c r="B47" s="1064"/>
      <c r="C47" s="1064"/>
      <c r="D47" s="432" t="s">
        <v>626</v>
      </c>
      <c r="E47" s="430" t="s">
        <v>529</v>
      </c>
      <c r="F47" s="432" t="s">
        <v>719</v>
      </c>
      <c r="G47" s="432" t="s">
        <v>755</v>
      </c>
      <c r="H47" s="432"/>
      <c r="I47" s="37"/>
      <c r="J47" s="37"/>
    </row>
    <row r="48" spans="2:10" ht="16.149999999999999" customHeight="1" x14ac:dyDescent="0.15">
      <c r="B48" s="1064"/>
      <c r="C48" s="1064"/>
      <c r="D48" s="432" t="s">
        <v>626</v>
      </c>
      <c r="E48" s="430" t="s">
        <v>529</v>
      </c>
      <c r="F48" s="432" t="s">
        <v>862</v>
      </c>
      <c r="G48" s="432" t="s">
        <v>755</v>
      </c>
      <c r="H48" s="432"/>
      <c r="I48" s="37"/>
      <c r="J48" s="37"/>
    </row>
    <row r="49" spans="2:10" ht="16.149999999999999" customHeight="1" x14ac:dyDescent="0.15">
      <c r="B49" s="1064"/>
      <c r="C49" s="1064"/>
      <c r="D49" s="432" t="s">
        <v>626</v>
      </c>
      <c r="E49" s="430" t="s">
        <v>541</v>
      </c>
      <c r="F49" s="432" t="s">
        <v>844</v>
      </c>
      <c r="G49" s="432" t="s">
        <v>755</v>
      </c>
      <c r="H49" s="432"/>
      <c r="I49" s="37"/>
      <c r="J49" s="37"/>
    </row>
    <row r="50" spans="2:10" ht="16.149999999999999" customHeight="1" x14ac:dyDescent="0.15">
      <c r="B50" s="1064"/>
      <c r="C50" s="1064"/>
      <c r="D50" s="432" t="s">
        <v>626</v>
      </c>
      <c r="E50" s="430" t="s">
        <v>541</v>
      </c>
      <c r="F50" s="432" t="s">
        <v>913</v>
      </c>
      <c r="G50" s="432" t="s">
        <v>755</v>
      </c>
      <c r="H50" s="432"/>
      <c r="I50" s="37"/>
      <c r="J50" s="37"/>
    </row>
    <row r="51" spans="2:10" ht="16.149999999999999" customHeight="1" x14ac:dyDescent="0.15">
      <c r="B51" s="1064"/>
      <c r="C51" s="1064"/>
      <c r="D51" s="432" t="s">
        <v>626</v>
      </c>
      <c r="E51" s="430" t="s">
        <v>541</v>
      </c>
      <c r="F51" s="432" t="s">
        <v>924</v>
      </c>
      <c r="G51" s="432" t="s">
        <v>755</v>
      </c>
      <c r="H51" s="432"/>
      <c r="I51" s="37"/>
      <c r="J51" s="37"/>
    </row>
    <row r="52" spans="2:10" ht="16.149999999999999" customHeight="1" x14ac:dyDescent="0.15">
      <c r="B52" s="1064"/>
      <c r="C52" s="1064"/>
      <c r="D52" s="432" t="s">
        <v>626</v>
      </c>
      <c r="E52" s="430" t="s">
        <v>543</v>
      </c>
      <c r="F52" s="432" t="s">
        <v>889</v>
      </c>
      <c r="G52" s="432" t="s">
        <v>755</v>
      </c>
      <c r="H52" s="432"/>
      <c r="I52" s="37"/>
      <c r="J52" s="37"/>
    </row>
    <row r="53" spans="2:10" ht="16.149999999999999" customHeight="1" x14ac:dyDescent="0.15">
      <c r="B53" s="1064"/>
      <c r="C53" s="1064"/>
      <c r="D53" s="432" t="s">
        <v>626</v>
      </c>
      <c r="E53" s="430" t="s">
        <v>543</v>
      </c>
      <c r="F53" s="432" t="s">
        <v>909</v>
      </c>
      <c r="G53" s="432" t="s">
        <v>755</v>
      </c>
      <c r="H53" s="432"/>
      <c r="I53" s="37"/>
      <c r="J53" s="37"/>
    </row>
    <row r="54" spans="2:10" ht="16.149999999999999" customHeight="1" x14ac:dyDescent="0.15">
      <c r="B54" s="1064"/>
      <c r="C54" s="1064"/>
      <c r="D54" s="432" t="s">
        <v>626</v>
      </c>
      <c r="E54" s="430" t="s">
        <v>543</v>
      </c>
      <c r="F54" s="432" t="s">
        <v>914</v>
      </c>
      <c r="G54" s="432" t="s">
        <v>755</v>
      </c>
      <c r="H54" s="432"/>
      <c r="I54" s="37"/>
      <c r="J54" s="37"/>
    </row>
    <row r="55" spans="2:10" ht="16.149999999999999" customHeight="1" x14ac:dyDescent="0.15">
      <c r="B55" s="1064"/>
      <c r="C55" s="1064"/>
      <c r="D55" s="432" t="s">
        <v>626</v>
      </c>
      <c r="E55" s="430" t="s">
        <v>543</v>
      </c>
      <c r="F55" s="432" t="s">
        <v>567</v>
      </c>
      <c r="G55" s="432" t="s">
        <v>755</v>
      </c>
      <c r="H55" s="432"/>
      <c r="I55" s="37"/>
      <c r="J55" s="37"/>
    </row>
    <row r="56" spans="2:10" ht="16.149999999999999" customHeight="1" x14ac:dyDescent="0.15">
      <c r="B56" s="1064"/>
      <c r="C56" s="1064"/>
      <c r="D56" s="432" t="s">
        <v>626</v>
      </c>
      <c r="E56" s="430" t="s">
        <v>543</v>
      </c>
      <c r="F56" s="432" t="s">
        <v>902</v>
      </c>
      <c r="G56" s="432" t="s">
        <v>755</v>
      </c>
      <c r="H56" s="432"/>
      <c r="I56" s="37"/>
      <c r="J56" s="37"/>
    </row>
    <row r="57" spans="2:10" ht="16.149999999999999" customHeight="1" x14ac:dyDescent="0.15">
      <c r="B57" s="1064"/>
      <c r="C57" s="1064"/>
      <c r="D57" s="432" t="s">
        <v>626</v>
      </c>
      <c r="E57" s="430" t="s">
        <v>543</v>
      </c>
      <c r="F57" s="432" t="s">
        <v>981</v>
      </c>
      <c r="G57" s="432" t="s">
        <v>741</v>
      </c>
      <c r="H57" s="432"/>
      <c r="I57" s="37"/>
      <c r="J57" s="37"/>
    </row>
    <row r="58" spans="2:10" ht="16.149999999999999" customHeight="1" x14ac:dyDescent="0.15">
      <c r="B58" s="1064"/>
      <c r="C58" s="1064"/>
      <c r="D58" s="432" t="s">
        <v>626</v>
      </c>
      <c r="E58" s="430" t="s">
        <v>547</v>
      </c>
      <c r="F58" s="432" t="s">
        <v>957</v>
      </c>
      <c r="G58" s="432" t="s">
        <v>755</v>
      </c>
      <c r="H58" s="432"/>
      <c r="I58" s="37"/>
      <c r="J58" s="37"/>
    </row>
    <row r="59" spans="2:10" ht="16.149999999999999" customHeight="1" x14ac:dyDescent="0.15">
      <c r="B59" s="1064"/>
      <c r="C59" s="1064"/>
      <c r="D59" s="432" t="s">
        <v>1034</v>
      </c>
      <c r="E59" s="430"/>
      <c r="F59" s="432" t="s">
        <v>1035</v>
      </c>
      <c r="G59" s="432"/>
      <c r="H59" s="432" t="s">
        <v>610</v>
      </c>
      <c r="I59" s="37"/>
      <c r="J59" s="37"/>
    </row>
    <row r="60" spans="2:10" ht="16.149999999999999" customHeight="1" x14ac:dyDescent="0.15">
      <c r="B60" s="1064"/>
      <c r="C60" s="1064"/>
      <c r="D60" s="432" t="s">
        <v>1036</v>
      </c>
      <c r="E60" s="430" t="s">
        <v>543</v>
      </c>
      <c r="F60" s="432" t="s">
        <v>981</v>
      </c>
      <c r="G60" s="432" t="s">
        <v>741</v>
      </c>
      <c r="H60" s="432"/>
      <c r="I60" s="37"/>
      <c r="J60" s="37"/>
    </row>
    <row r="61" spans="2:10" ht="16.149999999999999" customHeight="1" x14ac:dyDescent="0.15">
      <c r="B61" s="1064"/>
      <c r="C61" s="1064"/>
      <c r="D61" s="432" t="s">
        <v>1037</v>
      </c>
      <c r="E61" s="430" t="s">
        <v>543</v>
      </c>
      <c r="F61" s="432" t="s">
        <v>981</v>
      </c>
      <c r="G61" s="432" t="s">
        <v>741</v>
      </c>
      <c r="H61" s="432"/>
      <c r="I61" s="37"/>
      <c r="J61" s="37"/>
    </row>
    <row r="62" spans="2:10" ht="16.149999999999999" customHeight="1" x14ac:dyDescent="0.15">
      <c r="B62" s="1064"/>
      <c r="C62" s="1064"/>
      <c r="D62" s="432" t="s">
        <v>1038</v>
      </c>
      <c r="E62" s="430"/>
      <c r="F62" s="432" t="s">
        <v>1039</v>
      </c>
      <c r="G62" s="432"/>
      <c r="H62" s="432" t="s">
        <v>610</v>
      </c>
      <c r="I62" s="37"/>
      <c r="J62" s="37"/>
    </row>
    <row r="63" spans="2:10" ht="16.149999999999999" customHeight="1" x14ac:dyDescent="0.15">
      <c r="B63" s="1064"/>
      <c r="C63" s="1064"/>
      <c r="D63" s="432" t="s">
        <v>1040</v>
      </c>
      <c r="E63" s="430"/>
      <c r="F63" s="432" t="s">
        <v>1039</v>
      </c>
      <c r="G63" s="432"/>
      <c r="H63" s="432" t="s">
        <v>610</v>
      </c>
      <c r="I63" s="37"/>
      <c r="J63" s="37"/>
    </row>
    <row r="64" spans="2:10" ht="16.149999999999999" customHeight="1" x14ac:dyDescent="0.15">
      <c r="B64" s="1064"/>
      <c r="C64" s="1064"/>
      <c r="D64" s="432" t="s">
        <v>1041</v>
      </c>
      <c r="E64" s="430" t="s">
        <v>529</v>
      </c>
      <c r="F64" s="432" t="s">
        <v>846</v>
      </c>
      <c r="G64" s="432" t="s">
        <v>741</v>
      </c>
      <c r="H64" s="432"/>
      <c r="I64" s="37"/>
      <c r="J64" s="37"/>
    </row>
    <row r="65" spans="2:10" ht="16.149999999999999" customHeight="1" x14ac:dyDescent="0.15">
      <c r="B65" s="1064"/>
      <c r="C65" s="1064"/>
      <c r="D65" s="432" t="s">
        <v>626</v>
      </c>
      <c r="E65" s="430" t="s">
        <v>529</v>
      </c>
      <c r="F65" s="432" t="s">
        <v>659</v>
      </c>
      <c r="G65" s="432" t="s">
        <v>741</v>
      </c>
      <c r="H65" s="432"/>
      <c r="I65" s="37"/>
      <c r="J65" s="37"/>
    </row>
    <row r="66" spans="2:10" ht="16.149999999999999" customHeight="1" x14ac:dyDescent="0.15">
      <c r="B66" s="1064"/>
      <c r="C66" s="1064"/>
      <c r="D66" s="432" t="s">
        <v>626</v>
      </c>
      <c r="E66" s="430" t="s">
        <v>543</v>
      </c>
      <c r="F66" s="432" t="s">
        <v>612</v>
      </c>
      <c r="G66" s="432" t="s">
        <v>613</v>
      </c>
      <c r="H66" s="432"/>
      <c r="I66" s="37"/>
      <c r="J66" s="37"/>
    </row>
    <row r="67" spans="2:10" ht="16.149999999999999" customHeight="1" x14ac:dyDescent="0.15">
      <c r="B67" s="1064"/>
      <c r="C67" s="1064"/>
      <c r="D67" s="432" t="s">
        <v>1042</v>
      </c>
      <c r="E67" s="430"/>
      <c r="F67" s="432" t="s">
        <v>1043</v>
      </c>
      <c r="G67" s="432"/>
      <c r="H67" s="432" t="s">
        <v>610</v>
      </c>
      <c r="I67" s="37"/>
      <c r="J67" s="37"/>
    </row>
    <row r="68" spans="2:10" ht="16.149999999999999" customHeight="1" x14ac:dyDescent="0.15">
      <c r="B68" s="1064"/>
      <c r="C68" s="1064"/>
      <c r="D68" s="432" t="s">
        <v>1044</v>
      </c>
      <c r="E68" s="430" t="s">
        <v>543</v>
      </c>
      <c r="F68" s="432" t="s">
        <v>981</v>
      </c>
      <c r="G68" s="432" t="s">
        <v>741</v>
      </c>
      <c r="H68" s="432"/>
      <c r="I68" s="37"/>
      <c r="J68" s="37"/>
    </row>
    <row r="69" spans="2:10" ht="16.149999999999999" customHeight="1" x14ac:dyDescent="0.15">
      <c r="B69" s="1064"/>
      <c r="C69" s="1064"/>
      <c r="D69" s="432" t="s">
        <v>626</v>
      </c>
      <c r="E69" s="430" t="s">
        <v>529</v>
      </c>
      <c r="F69" s="432" t="s">
        <v>846</v>
      </c>
      <c r="G69" s="432" t="s">
        <v>741</v>
      </c>
      <c r="H69" s="432"/>
      <c r="I69" s="37"/>
      <c r="J69" s="37"/>
    </row>
    <row r="70" spans="2:10" x14ac:dyDescent="0.15">
      <c r="B70" s="48" t="s">
        <v>161</v>
      </c>
      <c r="C70" s="48"/>
      <c r="D70" s="434"/>
      <c r="E70" s="434"/>
      <c r="F70" s="434"/>
      <c r="G70" s="434"/>
      <c r="H70" s="434"/>
      <c r="I70" s="37"/>
      <c r="J70" s="37"/>
    </row>
    <row r="71" spans="2:10" x14ac:dyDescent="0.15">
      <c r="B71" s="1044" t="s">
        <v>134</v>
      </c>
      <c r="C71" s="1044"/>
      <c r="D71" s="1044"/>
      <c r="E71" s="1044"/>
      <c r="F71" s="1044"/>
      <c r="G71" s="1044"/>
      <c r="H71" s="1044"/>
      <c r="I71" s="37"/>
      <c r="J71" s="37"/>
    </row>
    <row r="72" spans="2:10" x14ac:dyDescent="0.15">
      <c r="B72" s="1050" t="s">
        <v>135</v>
      </c>
      <c r="C72" s="1050"/>
      <c r="D72" s="1050"/>
      <c r="E72" s="1050"/>
      <c r="F72" s="1050"/>
      <c r="G72" s="1050"/>
      <c r="H72" s="1050"/>
      <c r="I72" s="37"/>
      <c r="J72" s="37"/>
    </row>
    <row r="73" spans="2:10" x14ac:dyDescent="0.15">
      <c r="B73" s="1044" t="s">
        <v>132</v>
      </c>
      <c r="C73" s="1044"/>
      <c r="D73" s="1044"/>
      <c r="E73" s="1044"/>
      <c r="F73" s="1044"/>
      <c r="G73" s="1044"/>
      <c r="H73" s="1044"/>
      <c r="I73" s="37"/>
      <c r="J73" s="37"/>
    </row>
    <row r="74" spans="2:10" x14ac:dyDescent="0.15">
      <c r="B74" s="1044" t="s">
        <v>131</v>
      </c>
      <c r="C74" s="1044"/>
      <c r="D74" s="1044"/>
      <c r="E74" s="1044"/>
      <c r="F74" s="1044"/>
      <c r="G74" s="1044"/>
      <c r="H74" s="1044"/>
      <c r="I74" s="37"/>
      <c r="J74" s="37"/>
    </row>
    <row r="75" spans="2:10" x14ac:dyDescent="0.15">
      <c r="B75" s="1044" t="s">
        <v>324</v>
      </c>
      <c r="C75" s="1044"/>
      <c r="D75" s="1044"/>
      <c r="E75" s="1044"/>
      <c r="F75" s="1044"/>
      <c r="G75" s="1044"/>
      <c r="H75" s="1044"/>
      <c r="I75" s="37"/>
      <c r="J75" s="37"/>
    </row>
    <row r="76" spans="2:10" x14ac:dyDescent="0.15">
      <c r="B76" s="1044" t="s">
        <v>123</v>
      </c>
      <c r="C76" s="1044"/>
      <c r="D76" s="1044"/>
      <c r="E76" s="1044"/>
      <c r="F76" s="1044"/>
      <c r="G76" s="1044"/>
      <c r="H76" s="1044"/>
      <c r="I76" s="37"/>
      <c r="J76" s="37"/>
    </row>
    <row r="77" spans="2:10" x14ac:dyDescent="0.15">
      <c r="B77" s="1044" t="s">
        <v>119</v>
      </c>
      <c r="C77" s="1044"/>
      <c r="D77" s="1044"/>
      <c r="E77" s="1044"/>
      <c r="F77" s="1044"/>
      <c r="G77" s="1044"/>
      <c r="H77" s="1044"/>
      <c r="I77" s="37"/>
      <c r="J77" s="37"/>
    </row>
    <row r="78" spans="2:10" x14ac:dyDescent="0.15">
      <c r="B78" s="1044" t="s">
        <v>361</v>
      </c>
      <c r="C78" s="1044"/>
      <c r="D78" s="1044"/>
      <c r="E78" s="1044"/>
      <c r="F78" s="1044"/>
      <c r="G78" s="1044"/>
      <c r="H78" s="1044"/>
      <c r="I78" s="37"/>
      <c r="J78" s="37"/>
    </row>
    <row r="79" spans="2:10" x14ac:dyDescent="0.15">
      <c r="B79" s="1044" t="s">
        <v>325</v>
      </c>
      <c r="C79" s="1044"/>
      <c r="D79" s="1044"/>
      <c r="E79" s="1044"/>
      <c r="F79" s="1044"/>
      <c r="G79" s="1044"/>
      <c r="H79" s="1044"/>
      <c r="I79" s="37"/>
      <c r="J79" s="37"/>
    </row>
    <row r="80" spans="2:10" x14ac:dyDescent="0.15">
      <c r="B80" s="1044" t="s">
        <v>329</v>
      </c>
      <c r="C80" s="1044"/>
      <c r="D80" s="1044"/>
      <c r="E80" s="1044"/>
      <c r="F80" s="1044"/>
      <c r="G80" s="1044"/>
      <c r="H80" s="1044"/>
      <c r="I80" s="37"/>
      <c r="J80" s="37"/>
    </row>
    <row r="81" spans="2:10" x14ac:dyDescent="0.15">
      <c r="B81" s="1044" t="s">
        <v>330</v>
      </c>
      <c r="C81" s="1044"/>
      <c r="D81" s="1044"/>
      <c r="E81" s="1044"/>
      <c r="F81" s="1044"/>
      <c r="G81" s="1044"/>
      <c r="H81" s="1044"/>
      <c r="I81" s="37"/>
      <c r="J81" s="37"/>
    </row>
    <row r="82" spans="2:10" x14ac:dyDescent="0.15">
      <c r="B82" s="1044" t="s">
        <v>133</v>
      </c>
      <c r="C82" s="1044"/>
      <c r="D82" s="1044"/>
      <c r="E82" s="1044"/>
      <c r="F82" s="1044"/>
      <c r="G82" s="1044"/>
      <c r="H82" s="1044"/>
      <c r="I82" s="37"/>
      <c r="J82" s="37"/>
    </row>
    <row r="83" spans="2:10" x14ac:dyDescent="0.15">
      <c r="B83" s="1033" t="s">
        <v>328</v>
      </c>
      <c r="C83" s="1033"/>
      <c r="D83" s="1033"/>
      <c r="E83" s="1033"/>
      <c r="F83" s="1033"/>
      <c r="G83" s="1033"/>
      <c r="H83" s="1033"/>
      <c r="I83" s="37"/>
      <c r="J83" s="37"/>
    </row>
    <row r="84" spans="2:10" x14ac:dyDescent="0.15">
      <c r="B84" s="37"/>
      <c r="C84" s="37"/>
      <c r="D84" s="427"/>
      <c r="E84" s="427"/>
      <c r="F84" s="427"/>
      <c r="G84" s="427"/>
      <c r="H84" s="427"/>
      <c r="I84" s="37"/>
      <c r="J84" s="37"/>
    </row>
    <row r="85" spans="2:10" x14ac:dyDescent="0.15">
      <c r="B85" s="37"/>
      <c r="C85" s="37"/>
      <c r="D85" s="427"/>
      <c r="E85" s="427"/>
      <c r="F85" s="427"/>
      <c r="G85" s="427"/>
      <c r="H85" s="427"/>
      <c r="I85" s="37"/>
      <c r="J85" s="37"/>
    </row>
  </sheetData>
  <mergeCells count="25">
    <mergeCell ref="B71:H71"/>
    <mergeCell ref="B2:D2"/>
    <mergeCell ref="G4:H5"/>
    <mergeCell ref="B6:C6"/>
    <mergeCell ref="B7:B23"/>
    <mergeCell ref="C7:C8"/>
    <mergeCell ref="C10:C19"/>
    <mergeCell ref="C20:C23"/>
    <mergeCell ref="B24:C24"/>
    <mergeCell ref="B25:C25"/>
    <mergeCell ref="B26:C31"/>
    <mergeCell ref="B32:C40"/>
    <mergeCell ref="B41:C69"/>
    <mergeCell ref="B83:H83"/>
    <mergeCell ref="B72:H72"/>
    <mergeCell ref="B73:H73"/>
    <mergeCell ref="B74:H74"/>
    <mergeCell ref="B75:H75"/>
    <mergeCell ref="B76:H76"/>
    <mergeCell ref="B77:H77"/>
    <mergeCell ref="B78:H78"/>
    <mergeCell ref="B79:H79"/>
    <mergeCell ref="B80:H80"/>
    <mergeCell ref="B81:H81"/>
    <mergeCell ref="B82:H82"/>
  </mergeCells>
  <phoneticPr fontId="1"/>
  <printOptions horizontalCentered="1"/>
  <pageMargins left="0.70866141732283472" right="0.70866141732283472" top="0.74803149606299213" bottom="0.51181102362204722" header="0.31496062992125984" footer="0.31496062992125984"/>
  <pageSetup paperSize="9" scale="76" fitToHeight="2" orientation="portrait" r:id="rId1"/>
  <rowBreaks count="1" manualBreakCount="1">
    <brk id="40"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FCD905-589A-499E-B525-85E597E511E5}">
  <sheetPr>
    <pageSetUpPr fitToPage="1"/>
  </sheetPr>
  <dimension ref="A1:K58"/>
  <sheetViews>
    <sheetView showGridLines="0" zoomScaleNormal="100" zoomScaleSheetLayoutView="100" workbookViewId="0">
      <selection sqref="A1:W1"/>
    </sheetView>
  </sheetViews>
  <sheetFormatPr defaultColWidth="9" defaultRowHeight="13.5" x14ac:dyDescent="0.15"/>
  <cols>
    <col min="1" max="1" width="2.625" style="37" customWidth="1"/>
    <col min="2" max="2" width="22.875" style="37" customWidth="1"/>
    <col min="3" max="3" width="9.625" style="37" customWidth="1"/>
    <col min="4" max="7" width="8.875" style="219" customWidth="1"/>
    <col min="8" max="9" width="14.375" style="219" customWidth="1"/>
    <col min="10" max="10" width="35" style="37" customWidth="1"/>
    <col min="11" max="11" width="2.625" style="37" customWidth="1"/>
    <col min="12" max="16384" width="9" style="37"/>
  </cols>
  <sheetData>
    <row r="1" spans="1:11" x14ac:dyDescent="0.15">
      <c r="A1" s="216"/>
      <c r="B1" s="75"/>
      <c r="C1" s="75"/>
      <c r="D1" s="421"/>
      <c r="E1" s="421"/>
      <c r="F1" s="421"/>
      <c r="G1" s="421"/>
      <c r="H1" s="421"/>
      <c r="I1" s="421"/>
      <c r="J1" s="75"/>
      <c r="K1" s="74"/>
    </row>
    <row r="2" spans="1:11" x14ac:dyDescent="0.15">
      <c r="A2" s="218"/>
      <c r="J2" s="65" t="s">
        <v>90</v>
      </c>
      <c r="K2" s="217"/>
    </row>
    <row r="3" spans="1:11" ht="30" customHeight="1" x14ac:dyDescent="0.15">
      <c r="A3" s="218"/>
      <c r="B3" s="56" t="s">
        <v>342</v>
      </c>
      <c r="C3" s="56"/>
      <c r="G3" s="1065" t="s">
        <v>453</v>
      </c>
      <c r="H3" s="1065"/>
      <c r="I3" s="1065"/>
      <c r="J3" s="1065"/>
      <c r="K3" s="217"/>
    </row>
    <row r="4" spans="1:11" ht="24" customHeight="1" x14ac:dyDescent="0.15">
      <c r="A4" s="218"/>
      <c r="B4" s="1066" t="s">
        <v>144</v>
      </c>
      <c r="C4" s="1031" t="s">
        <v>88</v>
      </c>
      <c r="D4" s="1031" t="s">
        <v>145</v>
      </c>
      <c r="E4" s="1031"/>
      <c r="F4" s="1031"/>
      <c r="G4" s="1031"/>
      <c r="H4" s="1068" t="s">
        <v>146</v>
      </c>
      <c r="I4" s="1068" t="s">
        <v>147</v>
      </c>
      <c r="J4" s="1066" t="s">
        <v>148</v>
      </c>
      <c r="K4" s="217"/>
    </row>
    <row r="5" spans="1:11" ht="27" x14ac:dyDescent="0.15">
      <c r="A5" s="218"/>
      <c r="B5" s="1067"/>
      <c r="C5" s="1031"/>
      <c r="D5" s="67" t="s">
        <v>149</v>
      </c>
      <c r="E5" s="67" t="s">
        <v>150</v>
      </c>
      <c r="F5" s="66" t="s">
        <v>151</v>
      </c>
      <c r="G5" s="67" t="s">
        <v>152</v>
      </c>
      <c r="H5" s="1069"/>
      <c r="I5" s="1069"/>
      <c r="J5" s="1025"/>
      <c r="K5" s="217"/>
    </row>
    <row r="6" spans="1:11" ht="27.75" customHeight="1" x14ac:dyDescent="0.15">
      <c r="A6" s="218"/>
      <c r="B6" s="423" t="s">
        <v>528</v>
      </c>
      <c r="C6" s="67" t="s">
        <v>529</v>
      </c>
      <c r="D6" s="67">
        <v>2</v>
      </c>
      <c r="E6" s="67">
        <v>1</v>
      </c>
      <c r="F6" s="67">
        <v>2</v>
      </c>
      <c r="G6" s="67">
        <v>0</v>
      </c>
      <c r="H6" s="67" t="s">
        <v>530</v>
      </c>
      <c r="I6" s="67" t="s">
        <v>531</v>
      </c>
      <c r="J6" s="419" t="s">
        <v>532</v>
      </c>
      <c r="K6" s="217"/>
    </row>
    <row r="7" spans="1:11" ht="27.6" customHeight="1" x14ac:dyDescent="0.15">
      <c r="A7" s="218"/>
      <c r="B7" s="423" t="s">
        <v>533</v>
      </c>
      <c r="C7" s="67" t="s">
        <v>529</v>
      </c>
      <c r="D7" s="67">
        <v>0</v>
      </c>
      <c r="E7" s="67">
        <v>1</v>
      </c>
      <c r="F7" s="66">
        <v>7</v>
      </c>
      <c r="G7" s="67">
        <v>0</v>
      </c>
      <c r="H7" s="67" t="s">
        <v>530</v>
      </c>
      <c r="I7" s="67" t="s">
        <v>531</v>
      </c>
      <c r="J7" s="418"/>
      <c r="K7" s="217"/>
    </row>
    <row r="8" spans="1:11" ht="27.6" customHeight="1" x14ac:dyDescent="0.15">
      <c r="A8" s="218"/>
      <c r="B8" s="424" t="s">
        <v>534</v>
      </c>
      <c r="C8" s="67" t="s">
        <v>529</v>
      </c>
      <c r="D8" s="67">
        <v>0</v>
      </c>
      <c r="E8" s="67">
        <v>0</v>
      </c>
      <c r="F8" s="66">
        <v>0</v>
      </c>
      <c r="G8" s="67">
        <v>0</v>
      </c>
      <c r="H8" s="67" t="s">
        <v>530</v>
      </c>
      <c r="I8" s="67" t="s">
        <v>531</v>
      </c>
      <c r="J8" s="418" t="s">
        <v>535</v>
      </c>
      <c r="K8" s="217"/>
    </row>
    <row r="9" spans="1:11" ht="27.6" customHeight="1" x14ac:dyDescent="0.15">
      <c r="A9" s="218"/>
      <c r="B9" s="423" t="s">
        <v>536</v>
      </c>
      <c r="C9" s="67" t="s">
        <v>529</v>
      </c>
      <c r="D9" s="67">
        <v>0</v>
      </c>
      <c r="E9" s="67">
        <v>1</v>
      </c>
      <c r="F9" s="66">
        <v>1</v>
      </c>
      <c r="G9" s="67">
        <v>2</v>
      </c>
      <c r="H9" s="67" t="s">
        <v>530</v>
      </c>
      <c r="I9" s="67" t="s">
        <v>531</v>
      </c>
      <c r="J9" s="418"/>
      <c r="K9" s="217"/>
    </row>
    <row r="10" spans="1:11" ht="27.6" customHeight="1" x14ac:dyDescent="0.15">
      <c r="A10" s="218"/>
      <c r="B10" s="423" t="s">
        <v>537</v>
      </c>
      <c r="C10" s="67" t="s">
        <v>529</v>
      </c>
      <c r="D10" s="67">
        <v>0</v>
      </c>
      <c r="E10" s="67">
        <v>4</v>
      </c>
      <c r="F10" s="66">
        <v>2</v>
      </c>
      <c r="G10" s="67">
        <v>0</v>
      </c>
      <c r="H10" s="67" t="s">
        <v>530</v>
      </c>
      <c r="I10" s="67" t="s">
        <v>531</v>
      </c>
      <c r="J10" s="418"/>
      <c r="K10" s="217"/>
    </row>
    <row r="11" spans="1:11" ht="27.6" customHeight="1" x14ac:dyDescent="0.15">
      <c r="A11" s="218"/>
      <c r="B11" s="423" t="s">
        <v>538</v>
      </c>
      <c r="C11" s="67" t="s">
        <v>529</v>
      </c>
      <c r="D11" s="67">
        <v>2</v>
      </c>
      <c r="E11" s="67">
        <v>1</v>
      </c>
      <c r="F11" s="66">
        <v>10</v>
      </c>
      <c r="G11" s="67">
        <v>0</v>
      </c>
      <c r="H11" s="67" t="s">
        <v>530</v>
      </c>
      <c r="I11" s="67" t="s">
        <v>531</v>
      </c>
      <c r="J11" s="418"/>
      <c r="K11" s="217"/>
    </row>
    <row r="12" spans="1:11" ht="27.6" customHeight="1" x14ac:dyDescent="0.15">
      <c r="A12" s="218"/>
      <c r="B12" s="423" t="s">
        <v>539</v>
      </c>
      <c r="C12" s="67" t="s">
        <v>529</v>
      </c>
      <c r="D12" s="67">
        <v>0</v>
      </c>
      <c r="E12" s="67">
        <v>2</v>
      </c>
      <c r="F12" s="66">
        <v>10</v>
      </c>
      <c r="G12" s="67">
        <v>0</v>
      </c>
      <c r="H12" s="67" t="s">
        <v>604</v>
      </c>
      <c r="I12" s="67" t="s">
        <v>604</v>
      </c>
      <c r="J12" s="418"/>
      <c r="K12" s="217"/>
    </row>
    <row r="13" spans="1:11" ht="27.6" customHeight="1" x14ac:dyDescent="0.15">
      <c r="A13" s="218"/>
      <c r="B13" s="423" t="s">
        <v>540</v>
      </c>
      <c r="C13" s="67" t="s">
        <v>541</v>
      </c>
      <c r="D13" s="67">
        <v>1</v>
      </c>
      <c r="E13" s="67">
        <v>0</v>
      </c>
      <c r="F13" s="66">
        <v>1</v>
      </c>
      <c r="G13" s="67">
        <v>3</v>
      </c>
      <c r="H13" s="67" t="s">
        <v>530</v>
      </c>
      <c r="I13" s="67" t="s">
        <v>531</v>
      </c>
      <c r="J13" s="418"/>
      <c r="K13" s="217"/>
    </row>
    <row r="14" spans="1:11" ht="27.6" customHeight="1" x14ac:dyDescent="0.15">
      <c r="A14" s="218"/>
      <c r="B14" s="423" t="s">
        <v>542</v>
      </c>
      <c r="C14" s="67" t="s">
        <v>543</v>
      </c>
      <c r="D14" s="67">
        <v>0</v>
      </c>
      <c r="E14" s="67">
        <v>1</v>
      </c>
      <c r="F14" s="66">
        <v>1</v>
      </c>
      <c r="G14" s="67">
        <v>9</v>
      </c>
      <c r="H14" s="67" t="s">
        <v>530</v>
      </c>
      <c r="I14" s="67" t="s">
        <v>531</v>
      </c>
      <c r="J14" s="418" t="s">
        <v>544</v>
      </c>
      <c r="K14" s="217"/>
    </row>
    <row r="15" spans="1:11" ht="27.6" customHeight="1" x14ac:dyDescent="0.15">
      <c r="A15" s="218"/>
      <c r="B15" s="423" t="s">
        <v>545</v>
      </c>
      <c r="C15" s="67" t="s">
        <v>543</v>
      </c>
      <c r="D15" s="67">
        <v>0</v>
      </c>
      <c r="E15" s="67">
        <v>2</v>
      </c>
      <c r="F15" s="66">
        <v>9</v>
      </c>
      <c r="G15" s="67">
        <v>0</v>
      </c>
      <c r="H15" s="67" t="s">
        <v>530</v>
      </c>
      <c r="I15" s="67" t="s">
        <v>531</v>
      </c>
      <c r="J15" s="418"/>
      <c r="K15" s="217"/>
    </row>
    <row r="16" spans="1:11" ht="27.75" customHeight="1" x14ac:dyDescent="0.15">
      <c r="A16" s="218"/>
      <c r="B16" s="423" t="s">
        <v>546</v>
      </c>
      <c r="C16" s="67" t="s">
        <v>547</v>
      </c>
      <c r="D16" s="67">
        <v>0</v>
      </c>
      <c r="E16" s="67">
        <v>1</v>
      </c>
      <c r="F16" s="67">
        <v>5</v>
      </c>
      <c r="G16" s="67">
        <v>0</v>
      </c>
      <c r="H16" s="67" t="s">
        <v>530</v>
      </c>
      <c r="I16" s="67" t="s">
        <v>530</v>
      </c>
      <c r="J16" s="419"/>
      <c r="K16" s="217"/>
    </row>
    <row r="17" spans="1:11" ht="27.75" customHeight="1" x14ac:dyDescent="0.15">
      <c r="A17" s="218"/>
      <c r="B17" s="423" t="s">
        <v>548</v>
      </c>
      <c r="C17" s="67" t="s">
        <v>529</v>
      </c>
      <c r="D17" s="67">
        <v>0</v>
      </c>
      <c r="E17" s="67">
        <v>4</v>
      </c>
      <c r="F17" s="67">
        <v>1</v>
      </c>
      <c r="G17" s="67">
        <v>3</v>
      </c>
      <c r="H17" s="67" t="s">
        <v>530</v>
      </c>
      <c r="I17" s="67" t="s">
        <v>531</v>
      </c>
      <c r="J17" s="419"/>
      <c r="K17" s="217"/>
    </row>
    <row r="18" spans="1:11" ht="27.75" customHeight="1" x14ac:dyDescent="0.15">
      <c r="A18" s="218"/>
      <c r="B18" s="424" t="s">
        <v>549</v>
      </c>
      <c r="C18" s="67" t="s">
        <v>529</v>
      </c>
      <c r="D18" s="67">
        <v>0</v>
      </c>
      <c r="E18" s="67">
        <v>1</v>
      </c>
      <c r="F18" s="67">
        <v>0</v>
      </c>
      <c r="G18" s="67">
        <v>0</v>
      </c>
      <c r="H18" s="67" t="s">
        <v>530</v>
      </c>
      <c r="I18" s="67" t="s">
        <v>531</v>
      </c>
      <c r="J18" s="418" t="s">
        <v>535</v>
      </c>
      <c r="K18" s="217"/>
    </row>
    <row r="19" spans="1:11" ht="27.75" customHeight="1" x14ac:dyDescent="0.15">
      <c r="A19" s="218"/>
      <c r="B19" s="423" t="s">
        <v>550</v>
      </c>
      <c r="C19" s="67" t="s">
        <v>529</v>
      </c>
      <c r="D19" s="67">
        <v>1</v>
      </c>
      <c r="E19" s="67">
        <v>4</v>
      </c>
      <c r="F19" s="67">
        <v>4</v>
      </c>
      <c r="G19" s="67">
        <v>4</v>
      </c>
      <c r="H19" s="67" t="s">
        <v>530</v>
      </c>
      <c r="I19" s="67" t="s">
        <v>531</v>
      </c>
      <c r="J19" s="419"/>
      <c r="K19" s="217"/>
    </row>
    <row r="20" spans="1:11" ht="27.6" customHeight="1" x14ac:dyDescent="0.15">
      <c r="A20" s="218"/>
      <c r="B20" s="424" t="s">
        <v>551</v>
      </c>
      <c r="C20" s="67" t="s">
        <v>541</v>
      </c>
      <c r="D20" s="67">
        <v>0</v>
      </c>
      <c r="E20" s="67">
        <v>2</v>
      </c>
      <c r="F20" s="66">
        <v>0</v>
      </c>
      <c r="G20" s="67">
        <v>3</v>
      </c>
      <c r="H20" s="67" t="s">
        <v>530</v>
      </c>
      <c r="I20" s="67" t="s">
        <v>531</v>
      </c>
      <c r="J20" s="418"/>
      <c r="K20" s="217"/>
    </row>
    <row r="21" spans="1:11" ht="27.6" customHeight="1" x14ac:dyDescent="0.15">
      <c r="A21" s="218"/>
      <c r="B21" s="423" t="s">
        <v>552</v>
      </c>
      <c r="C21" s="67" t="s">
        <v>541</v>
      </c>
      <c r="D21" s="67">
        <v>0</v>
      </c>
      <c r="E21" s="67">
        <v>4</v>
      </c>
      <c r="F21" s="66">
        <v>1</v>
      </c>
      <c r="G21" s="67">
        <v>4</v>
      </c>
      <c r="H21" s="67" t="s">
        <v>530</v>
      </c>
      <c r="I21" s="67" t="s">
        <v>531</v>
      </c>
      <c r="J21" s="418"/>
      <c r="K21" s="217"/>
    </row>
    <row r="22" spans="1:11" ht="27.6" customHeight="1" x14ac:dyDescent="0.15">
      <c r="A22" s="218"/>
      <c r="B22" s="423" t="s">
        <v>553</v>
      </c>
      <c r="C22" s="67" t="s">
        <v>543</v>
      </c>
      <c r="D22" s="67">
        <v>0</v>
      </c>
      <c r="E22" s="67">
        <v>9</v>
      </c>
      <c r="F22" s="66">
        <v>3</v>
      </c>
      <c r="G22" s="67">
        <v>2</v>
      </c>
      <c r="H22" s="67" t="s">
        <v>530</v>
      </c>
      <c r="I22" s="67" t="s">
        <v>531</v>
      </c>
      <c r="J22" s="418"/>
      <c r="K22" s="217"/>
    </row>
    <row r="23" spans="1:11" ht="27.6" customHeight="1" x14ac:dyDescent="0.15">
      <c r="A23" s="218"/>
      <c r="B23" s="424" t="s">
        <v>554</v>
      </c>
      <c r="C23" s="67" t="s">
        <v>543</v>
      </c>
      <c r="D23" s="67">
        <v>0</v>
      </c>
      <c r="E23" s="67">
        <v>4</v>
      </c>
      <c r="F23" s="66">
        <v>0</v>
      </c>
      <c r="G23" s="67">
        <v>0</v>
      </c>
      <c r="H23" s="67" t="s">
        <v>530</v>
      </c>
      <c r="I23" s="67" t="s">
        <v>531</v>
      </c>
      <c r="J23" s="418"/>
      <c r="K23" s="217"/>
    </row>
    <row r="24" spans="1:11" ht="27.6" customHeight="1" x14ac:dyDescent="0.15">
      <c r="A24" s="218"/>
      <c r="B24" s="423" t="s">
        <v>555</v>
      </c>
      <c r="C24" s="67" t="s">
        <v>543</v>
      </c>
      <c r="D24" s="67">
        <v>0</v>
      </c>
      <c r="E24" s="67">
        <v>5</v>
      </c>
      <c r="F24" s="66">
        <v>1</v>
      </c>
      <c r="G24" s="67">
        <v>3</v>
      </c>
      <c r="H24" s="67" t="s">
        <v>530</v>
      </c>
      <c r="I24" s="67" t="s">
        <v>531</v>
      </c>
      <c r="J24" s="418"/>
      <c r="K24" s="217"/>
    </row>
    <row r="25" spans="1:11" ht="27.6" customHeight="1" x14ac:dyDescent="0.15">
      <c r="A25" s="218"/>
      <c r="B25" s="423" t="s">
        <v>556</v>
      </c>
      <c r="C25" s="67" t="s">
        <v>543</v>
      </c>
      <c r="D25" s="67">
        <v>0</v>
      </c>
      <c r="E25" s="67">
        <v>0</v>
      </c>
      <c r="F25" s="66">
        <v>0</v>
      </c>
      <c r="G25" s="67">
        <v>0</v>
      </c>
      <c r="H25" s="67" t="s">
        <v>530</v>
      </c>
      <c r="I25" s="67" t="s">
        <v>530</v>
      </c>
      <c r="J25" s="418" t="s">
        <v>535</v>
      </c>
      <c r="K25" s="217"/>
    </row>
    <row r="26" spans="1:11" ht="27.75" customHeight="1" x14ac:dyDescent="0.15">
      <c r="A26" s="218"/>
      <c r="B26" s="423" t="s">
        <v>557</v>
      </c>
      <c r="C26" s="67" t="s">
        <v>547</v>
      </c>
      <c r="D26" s="67">
        <v>0</v>
      </c>
      <c r="E26" s="67">
        <v>1</v>
      </c>
      <c r="F26" s="67">
        <v>0</v>
      </c>
      <c r="G26" s="67">
        <v>2</v>
      </c>
      <c r="H26" s="67" t="s">
        <v>530</v>
      </c>
      <c r="I26" s="67" t="s">
        <v>531</v>
      </c>
      <c r="J26" s="419"/>
      <c r="K26" s="217"/>
    </row>
    <row r="27" spans="1:11" ht="27.75" customHeight="1" x14ac:dyDescent="0.15">
      <c r="A27" s="218"/>
      <c r="B27" s="423" t="s">
        <v>558</v>
      </c>
      <c r="C27" s="67" t="s">
        <v>529</v>
      </c>
      <c r="D27" s="67">
        <v>0</v>
      </c>
      <c r="E27" s="67">
        <v>0</v>
      </c>
      <c r="F27" s="67">
        <v>0</v>
      </c>
      <c r="G27" s="67">
        <v>1</v>
      </c>
      <c r="H27" s="67" t="s">
        <v>530</v>
      </c>
      <c r="I27" s="67" t="s">
        <v>531</v>
      </c>
      <c r="J27" s="419"/>
      <c r="K27" s="217"/>
    </row>
    <row r="28" spans="1:11" ht="27.75" customHeight="1" x14ac:dyDescent="0.15">
      <c r="A28" s="218"/>
      <c r="B28" s="424" t="s">
        <v>559</v>
      </c>
      <c r="C28" s="67" t="s">
        <v>529</v>
      </c>
      <c r="D28" s="67">
        <v>0</v>
      </c>
      <c r="E28" s="67">
        <v>0</v>
      </c>
      <c r="F28" s="67">
        <v>0</v>
      </c>
      <c r="G28" s="67">
        <v>1</v>
      </c>
      <c r="H28" s="67" t="s">
        <v>530</v>
      </c>
      <c r="I28" s="67" t="s">
        <v>531</v>
      </c>
      <c r="J28" s="418" t="s">
        <v>535</v>
      </c>
      <c r="K28" s="217"/>
    </row>
    <row r="29" spans="1:11" ht="27.75" customHeight="1" x14ac:dyDescent="0.15">
      <c r="A29" s="218"/>
      <c r="B29" s="423" t="s">
        <v>560</v>
      </c>
      <c r="C29" s="67" t="s">
        <v>529</v>
      </c>
      <c r="D29" s="67">
        <v>0</v>
      </c>
      <c r="E29" s="67">
        <v>4</v>
      </c>
      <c r="F29" s="67">
        <v>5</v>
      </c>
      <c r="G29" s="67">
        <v>0</v>
      </c>
      <c r="H29" s="67" t="s">
        <v>530</v>
      </c>
      <c r="I29" s="67" t="s">
        <v>531</v>
      </c>
      <c r="J29" s="419"/>
      <c r="K29" s="217"/>
    </row>
    <row r="30" spans="1:11" ht="27.75" customHeight="1" x14ac:dyDescent="0.15">
      <c r="A30" s="218"/>
      <c r="B30" s="423" t="s">
        <v>561</v>
      </c>
      <c r="C30" s="67" t="s">
        <v>529</v>
      </c>
      <c r="D30" s="67">
        <v>0</v>
      </c>
      <c r="E30" s="67">
        <v>1</v>
      </c>
      <c r="F30" s="67">
        <v>0</v>
      </c>
      <c r="G30" s="67">
        <v>5</v>
      </c>
      <c r="H30" s="67" t="s">
        <v>530</v>
      </c>
      <c r="I30" s="67" t="s">
        <v>531</v>
      </c>
      <c r="J30" s="419"/>
      <c r="K30" s="217"/>
    </row>
    <row r="31" spans="1:11" ht="27.75" customHeight="1" x14ac:dyDescent="0.15">
      <c r="A31" s="218"/>
      <c r="B31" s="424" t="s">
        <v>562</v>
      </c>
      <c r="C31" s="67" t="s">
        <v>541</v>
      </c>
      <c r="D31" s="67">
        <v>5</v>
      </c>
      <c r="E31" s="67">
        <v>1</v>
      </c>
      <c r="F31" s="67">
        <v>0</v>
      </c>
      <c r="G31" s="67">
        <v>16</v>
      </c>
      <c r="H31" s="67" t="s">
        <v>530</v>
      </c>
      <c r="I31" s="67" t="s">
        <v>531</v>
      </c>
      <c r="J31" s="419"/>
      <c r="K31" s="217"/>
    </row>
    <row r="32" spans="1:11" ht="27.75" customHeight="1" x14ac:dyDescent="0.15">
      <c r="A32" s="218"/>
      <c r="B32" s="423" t="s">
        <v>563</v>
      </c>
      <c r="C32" s="67" t="s">
        <v>541</v>
      </c>
      <c r="D32" s="67">
        <v>0</v>
      </c>
      <c r="E32" s="67">
        <v>2</v>
      </c>
      <c r="F32" s="67">
        <v>4</v>
      </c>
      <c r="G32" s="67">
        <v>1</v>
      </c>
      <c r="H32" s="67" t="s">
        <v>530</v>
      </c>
      <c r="I32" s="67" t="s">
        <v>530</v>
      </c>
      <c r="J32" s="419"/>
      <c r="K32" s="217"/>
    </row>
    <row r="33" spans="1:11" ht="27.75" customHeight="1" x14ac:dyDescent="0.15">
      <c r="A33" s="218"/>
      <c r="B33" s="423" t="s">
        <v>564</v>
      </c>
      <c r="C33" s="67" t="s">
        <v>541</v>
      </c>
      <c r="D33" s="67">
        <v>0</v>
      </c>
      <c r="E33" s="67">
        <v>15</v>
      </c>
      <c r="F33" s="67">
        <v>1</v>
      </c>
      <c r="G33" s="67">
        <v>0</v>
      </c>
      <c r="H33" s="67" t="s">
        <v>530</v>
      </c>
      <c r="I33" s="67" t="s">
        <v>531</v>
      </c>
      <c r="J33" s="419"/>
      <c r="K33" s="217"/>
    </row>
    <row r="34" spans="1:11" ht="27.75" customHeight="1" x14ac:dyDescent="0.15">
      <c r="A34" s="218"/>
      <c r="B34" s="423" t="s">
        <v>565</v>
      </c>
      <c r="C34" s="67" t="s">
        <v>543</v>
      </c>
      <c r="D34" s="67">
        <v>0</v>
      </c>
      <c r="E34" s="67">
        <v>0</v>
      </c>
      <c r="F34" s="67">
        <v>0</v>
      </c>
      <c r="G34" s="67">
        <v>0</v>
      </c>
      <c r="H34" s="67" t="s">
        <v>530</v>
      </c>
      <c r="I34" s="67" t="s">
        <v>530</v>
      </c>
      <c r="J34" s="419"/>
      <c r="K34" s="217"/>
    </row>
    <row r="35" spans="1:11" ht="27.75" customHeight="1" x14ac:dyDescent="0.15">
      <c r="A35" s="218"/>
      <c r="B35" s="423" t="s">
        <v>566</v>
      </c>
      <c r="C35" s="67" t="s">
        <v>543</v>
      </c>
      <c r="D35" s="67">
        <v>0</v>
      </c>
      <c r="E35" s="67">
        <v>0</v>
      </c>
      <c r="F35" s="67">
        <v>1</v>
      </c>
      <c r="G35" s="67">
        <v>1</v>
      </c>
      <c r="H35" s="67" t="s">
        <v>530</v>
      </c>
      <c r="I35" s="67" t="s">
        <v>531</v>
      </c>
      <c r="J35" s="419"/>
      <c r="K35" s="217"/>
    </row>
    <row r="36" spans="1:11" ht="27.75" customHeight="1" x14ac:dyDescent="0.15">
      <c r="A36" s="218"/>
      <c r="B36" s="423" t="s">
        <v>567</v>
      </c>
      <c r="C36" s="67" t="s">
        <v>543</v>
      </c>
      <c r="D36" s="67">
        <v>0</v>
      </c>
      <c r="E36" s="67">
        <v>5</v>
      </c>
      <c r="F36" s="67">
        <v>0</v>
      </c>
      <c r="G36" s="67">
        <v>0</v>
      </c>
      <c r="H36" s="67" t="s">
        <v>530</v>
      </c>
      <c r="I36" s="67" t="s">
        <v>530</v>
      </c>
      <c r="J36" s="419"/>
      <c r="K36" s="217"/>
    </row>
    <row r="37" spans="1:11" ht="27.75" customHeight="1" x14ac:dyDescent="0.15">
      <c r="A37" s="218"/>
      <c r="B37" s="423" t="s">
        <v>568</v>
      </c>
      <c r="C37" s="67" t="s">
        <v>543</v>
      </c>
      <c r="D37" s="67">
        <v>0</v>
      </c>
      <c r="E37" s="67">
        <v>1</v>
      </c>
      <c r="F37" s="67">
        <v>3</v>
      </c>
      <c r="G37" s="67">
        <v>0</v>
      </c>
      <c r="H37" s="67" t="s">
        <v>530</v>
      </c>
      <c r="I37" s="67" t="s">
        <v>530</v>
      </c>
      <c r="J37" s="419"/>
      <c r="K37" s="217"/>
    </row>
    <row r="38" spans="1:11" ht="27.75" customHeight="1" x14ac:dyDescent="0.15">
      <c r="A38" s="218"/>
      <c r="B38" s="423" t="s">
        <v>569</v>
      </c>
      <c r="C38" s="67" t="s">
        <v>543</v>
      </c>
      <c r="D38" s="67">
        <v>0</v>
      </c>
      <c r="E38" s="67">
        <v>0</v>
      </c>
      <c r="F38" s="67">
        <v>0</v>
      </c>
      <c r="G38" s="67">
        <v>0</v>
      </c>
      <c r="H38" s="67" t="s">
        <v>530</v>
      </c>
      <c r="I38" s="67" t="s">
        <v>530</v>
      </c>
      <c r="J38" s="418" t="s">
        <v>535</v>
      </c>
      <c r="K38" s="217"/>
    </row>
    <row r="39" spans="1:11" ht="27.75" customHeight="1" x14ac:dyDescent="0.15">
      <c r="A39" s="218"/>
      <c r="B39" s="423" t="s">
        <v>570</v>
      </c>
      <c r="C39" s="67" t="s">
        <v>547</v>
      </c>
      <c r="D39" s="67">
        <v>0</v>
      </c>
      <c r="E39" s="67">
        <v>0</v>
      </c>
      <c r="F39" s="67">
        <v>0</v>
      </c>
      <c r="G39" s="67">
        <v>0</v>
      </c>
      <c r="H39" s="67" t="s">
        <v>530</v>
      </c>
      <c r="I39" s="67" t="s">
        <v>530</v>
      </c>
      <c r="J39" s="418" t="s">
        <v>535</v>
      </c>
      <c r="K39" s="217"/>
    </row>
    <row r="40" spans="1:11" ht="27.75" customHeight="1" x14ac:dyDescent="0.15">
      <c r="A40" s="218"/>
      <c r="B40" s="424" t="s">
        <v>571</v>
      </c>
      <c r="C40" s="67" t="s">
        <v>547</v>
      </c>
      <c r="D40" s="67">
        <v>0</v>
      </c>
      <c r="E40" s="67">
        <v>2</v>
      </c>
      <c r="F40" s="67">
        <v>4</v>
      </c>
      <c r="G40" s="67">
        <v>0</v>
      </c>
      <c r="H40" s="67" t="s">
        <v>530</v>
      </c>
      <c r="I40" s="67" t="s">
        <v>531</v>
      </c>
      <c r="J40" s="419"/>
      <c r="K40" s="217"/>
    </row>
    <row r="41" spans="1:11" ht="27.75" customHeight="1" x14ac:dyDescent="0.15">
      <c r="A41" s="218"/>
      <c r="B41" s="423" t="s">
        <v>572</v>
      </c>
      <c r="C41" s="67" t="s">
        <v>573</v>
      </c>
      <c r="D41" s="67">
        <v>0</v>
      </c>
      <c r="E41" s="67">
        <v>0</v>
      </c>
      <c r="F41" s="67">
        <v>1</v>
      </c>
      <c r="G41" s="67">
        <v>1</v>
      </c>
      <c r="H41" s="67" t="s">
        <v>530</v>
      </c>
      <c r="I41" s="67" t="s">
        <v>530</v>
      </c>
      <c r="J41" s="419"/>
      <c r="K41" s="217"/>
    </row>
    <row r="42" spans="1:11" ht="27.75" customHeight="1" x14ac:dyDescent="0.15">
      <c r="A42" s="218"/>
      <c r="B42" s="424" t="s">
        <v>574</v>
      </c>
      <c r="C42" s="67" t="s">
        <v>573</v>
      </c>
      <c r="D42" s="67">
        <v>0</v>
      </c>
      <c r="E42" s="67">
        <v>0</v>
      </c>
      <c r="F42" s="67">
        <v>0</v>
      </c>
      <c r="G42" s="67">
        <v>0</v>
      </c>
      <c r="H42" s="67" t="s">
        <v>530</v>
      </c>
      <c r="I42" s="67" t="s">
        <v>530</v>
      </c>
      <c r="J42" s="419"/>
      <c r="K42" s="217"/>
    </row>
    <row r="43" spans="1:11" ht="27.75" customHeight="1" x14ac:dyDescent="0.15">
      <c r="A43" s="218"/>
      <c r="B43" s="424" t="s">
        <v>575</v>
      </c>
      <c r="C43" s="67" t="s">
        <v>529</v>
      </c>
      <c r="D43" s="67">
        <v>0</v>
      </c>
      <c r="E43" s="67">
        <v>3</v>
      </c>
      <c r="F43" s="67">
        <v>1</v>
      </c>
      <c r="G43" s="67">
        <v>6</v>
      </c>
      <c r="H43" s="67" t="s">
        <v>530</v>
      </c>
      <c r="I43" s="67" t="s">
        <v>531</v>
      </c>
      <c r="J43" s="419"/>
      <c r="K43" s="217"/>
    </row>
    <row r="44" spans="1:11" ht="27.75" customHeight="1" x14ac:dyDescent="0.15">
      <c r="A44" s="218"/>
      <c r="B44" s="423" t="s">
        <v>576</v>
      </c>
      <c r="C44" s="67" t="s">
        <v>529</v>
      </c>
      <c r="D44" s="67">
        <v>0</v>
      </c>
      <c r="E44" s="67">
        <v>13</v>
      </c>
      <c r="F44" s="67">
        <v>0</v>
      </c>
      <c r="G44" s="67">
        <v>5</v>
      </c>
      <c r="H44" s="67" t="s">
        <v>530</v>
      </c>
      <c r="I44" s="67" t="s">
        <v>531</v>
      </c>
      <c r="J44" s="419"/>
      <c r="K44" s="217"/>
    </row>
    <row r="45" spans="1:11" ht="27.75" customHeight="1" x14ac:dyDescent="0.15">
      <c r="A45" s="218"/>
      <c r="B45" s="423" t="s">
        <v>577</v>
      </c>
      <c r="C45" s="67" t="s">
        <v>543</v>
      </c>
      <c r="D45" s="67">
        <v>0</v>
      </c>
      <c r="E45" s="67">
        <v>4</v>
      </c>
      <c r="F45" s="67">
        <v>4</v>
      </c>
      <c r="G45" s="67">
        <v>0</v>
      </c>
      <c r="H45" s="67" t="s">
        <v>530</v>
      </c>
      <c r="I45" s="67" t="s">
        <v>531</v>
      </c>
      <c r="J45" s="419"/>
      <c r="K45" s="217"/>
    </row>
    <row r="46" spans="1:11" ht="27.75" customHeight="1" x14ac:dyDescent="0.15">
      <c r="A46" s="218"/>
      <c r="B46" s="423" t="s">
        <v>578</v>
      </c>
      <c r="C46" s="67" t="s">
        <v>547</v>
      </c>
      <c r="D46" s="67">
        <v>0</v>
      </c>
      <c r="E46" s="67">
        <v>0</v>
      </c>
      <c r="F46" s="67">
        <v>0</v>
      </c>
      <c r="G46" s="67">
        <v>0</v>
      </c>
      <c r="H46" s="67" t="s">
        <v>530</v>
      </c>
      <c r="I46" s="67" t="s">
        <v>530</v>
      </c>
      <c r="J46" s="418" t="s">
        <v>535</v>
      </c>
      <c r="K46" s="217"/>
    </row>
    <row r="47" spans="1:11" ht="27.75" customHeight="1" x14ac:dyDescent="0.15">
      <c r="A47" s="218"/>
      <c r="B47" s="41"/>
      <c r="C47" s="41"/>
      <c r="D47" s="67"/>
      <c r="E47" s="67"/>
      <c r="F47" s="67"/>
      <c r="G47" s="67"/>
      <c r="H47" s="67"/>
      <c r="I47" s="67"/>
      <c r="J47" s="41"/>
      <c r="K47" s="217"/>
    </row>
    <row r="48" spans="1:11" ht="27.75" customHeight="1" x14ac:dyDescent="0.15">
      <c r="A48" s="218"/>
      <c r="B48" s="41"/>
      <c r="C48" s="41"/>
      <c r="D48" s="67"/>
      <c r="E48" s="67"/>
      <c r="F48" s="67"/>
      <c r="G48" s="67"/>
      <c r="H48" s="67"/>
      <c r="I48" s="67"/>
      <c r="J48" s="41"/>
      <c r="K48" s="217"/>
    </row>
    <row r="49" spans="1:11" ht="27.75" customHeight="1" x14ac:dyDescent="0.15">
      <c r="A49" s="218"/>
      <c r="B49" s="41"/>
      <c r="C49" s="41"/>
      <c r="D49" s="67"/>
      <c r="E49" s="67"/>
      <c r="F49" s="67"/>
      <c r="G49" s="67"/>
      <c r="H49" s="67"/>
      <c r="I49" s="67"/>
      <c r="J49" s="41"/>
      <c r="K49" s="217"/>
    </row>
    <row r="50" spans="1:11" ht="27.75" customHeight="1" x14ac:dyDescent="0.15">
      <c r="A50" s="218"/>
      <c r="B50" s="41"/>
      <c r="C50" s="41"/>
      <c r="D50" s="67"/>
      <c r="E50" s="67"/>
      <c r="F50" s="67"/>
      <c r="G50" s="67"/>
      <c r="H50" s="67"/>
      <c r="I50" s="67"/>
      <c r="J50" s="41"/>
      <c r="K50" s="217"/>
    </row>
    <row r="51" spans="1:11" ht="27.75" customHeight="1" x14ac:dyDescent="0.15">
      <c r="A51" s="218"/>
      <c r="B51" s="41"/>
      <c r="C51" s="41"/>
      <c r="D51" s="67"/>
      <c r="E51" s="67"/>
      <c r="F51" s="67"/>
      <c r="G51" s="67"/>
      <c r="H51" s="67"/>
      <c r="I51" s="67"/>
      <c r="J51" s="41"/>
      <c r="K51" s="217"/>
    </row>
    <row r="52" spans="1:11" ht="19.5" customHeight="1" x14ac:dyDescent="0.15">
      <c r="A52" s="218"/>
      <c r="B52" s="48" t="s">
        <v>301</v>
      </c>
      <c r="C52" s="48"/>
      <c r="D52" s="425"/>
      <c r="E52" s="425"/>
      <c r="F52" s="425"/>
      <c r="G52" s="425"/>
      <c r="H52" s="425"/>
      <c r="I52" s="425"/>
      <c r="K52" s="217"/>
    </row>
    <row r="53" spans="1:11" ht="19.5" customHeight="1" x14ac:dyDescent="0.15">
      <c r="A53" s="218"/>
      <c r="B53" s="230" t="s">
        <v>310</v>
      </c>
      <c r="C53" s="48"/>
      <c r="D53" s="425"/>
      <c r="E53" s="425"/>
      <c r="F53" s="425"/>
      <c r="G53" s="425"/>
      <c r="H53" s="425"/>
      <c r="I53" s="425"/>
      <c r="K53" s="217"/>
    </row>
    <row r="54" spans="1:11" ht="19.5" customHeight="1" x14ac:dyDescent="0.15">
      <c r="A54" s="218"/>
      <c r="B54" s="48" t="s">
        <v>299</v>
      </c>
      <c r="C54" s="48"/>
      <c r="D54" s="425"/>
      <c r="E54" s="425"/>
      <c r="F54" s="425"/>
      <c r="G54" s="425"/>
      <c r="H54" s="425"/>
      <c r="I54" s="425"/>
      <c r="K54" s="217"/>
    </row>
    <row r="55" spans="1:11" ht="19.5" customHeight="1" x14ac:dyDescent="0.15">
      <c r="A55" s="218"/>
      <c r="B55" s="230" t="s">
        <v>341</v>
      </c>
      <c r="C55" s="48"/>
      <c r="D55" s="425"/>
      <c r="E55" s="425"/>
      <c r="F55" s="425"/>
      <c r="G55" s="425"/>
      <c r="H55" s="425"/>
      <c r="I55" s="425"/>
      <c r="K55" s="217"/>
    </row>
    <row r="56" spans="1:11" ht="19.5" customHeight="1" x14ac:dyDescent="0.15">
      <c r="A56" s="218"/>
      <c r="B56" s="48" t="s">
        <v>300</v>
      </c>
      <c r="C56" s="48"/>
      <c r="D56" s="425"/>
      <c r="E56" s="425"/>
      <c r="F56" s="425"/>
      <c r="G56" s="425"/>
      <c r="H56" s="425"/>
      <c r="I56" s="425"/>
      <c r="K56" s="217"/>
    </row>
    <row r="57" spans="1:11" ht="19.5" customHeight="1" x14ac:dyDescent="0.15">
      <c r="A57" s="218"/>
      <c r="B57" s="230" t="s">
        <v>309</v>
      </c>
      <c r="C57" s="48"/>
      <c r="D57" s="425"/>
      <c r="E57" s="425"/>
      <c r="F57" s="425"/>
      <c r="G57" s="425"/>
      <c r="H57" s="425"/>
      <c r="I57" s="425"/>
      <c r="K57" s="217"/>
    </row>
    <row r="58" spans="1:11" x14ac:dyDescent="0.15">
      <c r="A58" s="78"/>
      <c r="B58" s="72"/>
      <c r="C58" s="72"/>
      <c r="D58" s="426"/>
      <c r="E58" s="426"/>
      <c r="F58" s="426"/>
      <c r="G58" s="426"/>
      <c r="H58" s="426"/>
      <c r="I58" s="426"/>
      <c r="J58" s="72"/>
      <c r="K58" s="71"/>
    </row>
  </sheetData>
  <mergeCells count="7">
    <mergeCell ref="G3:J3"/>
    <mergeCell ref="B4:B5"/>
    <mergeCell ref="C4:C5"/>
    <mergeCell ref="D4:G4"/>
    <mergeCell ref="H4:H5"/>
    <mergeCell ref="I4:I5"/>
    <mergeCell ref="J4:J5"/>
  </mergeCells>
  <phoneticPr fontId="1"/>
  <printOptions horizontalCentered="1"/>
  <pageMargins left="0.82677165354330717" right="0.70866141732283472" top="0.82677165354330717" bottom="1.0236220472440944" header="0.31496062992125984" footer="0.43307086614173229"/>
  <pageSetup paperSize="9" scale="5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6FF66-4FD3-447F-806F-1C8ABD8E4E75}">
  <dimension ref="A1:G16"/>
  <sheetViews>
    <sheetView showGridLines="0" zoomScaleNormal="100" zoomScaleSheetLayoutView="100" workbookViewId="0">
      <selection sqref="A1:W1"/>
    </sheetView>
  </sheetViews>
  <sheetFormatPr defaultColWidth="9" defaultRowHeight="13.5" x14ac:dyDescent="0.15"/>
  <cols>
    <col min="1" max="1" width="2.625" style="37" customWidth="1"/>
    <col min="2" max="2" width="15.5" style="37" customWidth="1"/>
    <col min="3" max="3" width="13.125" style="37" customWidth="1"/>
    <col min="4" max="4" width="24.625" style="37" customWidth="1"/>
    <col min="5" max="5" width="23" style="37" customWidth="1"/>
    <col min="6" max="6" width="55.625" style="37" customWidth="1"/>
    <col min="7" max="7" width="2.625" style="37" customWidth="1"/>
    <col min="8" max="16384" width="9" style="37"/>
  </cols>
  <sheetData>
    <row r="1" spans="1:7" x14ac:dyDescent="0.15">
      <c r="A1" s="216"/>
      <c r="B1" s="75"/>
      <c r="C1" s="75"/>
      <c r="D1" s="75"/>
      <c r="E1" s="75"/>
      <c r="F1" s="75"/>
      <c r="G1" s="74"/>
    </row>
    <row r="2" spans="1:7" ht="15.75" customHeight="1" x14ac:dyDescent="0.15">
      <c r="A2" s="218"/>
      <c r="F2" s="65" t="s">
        <v>99</v>
      </c>
      <c r="G2" s="245"/>
    </row>
    <row r="3" spans="1:7" ht="30" customHeight="1" x14ac:dyDescent="0.15">
      <c r="A3" s="218"/>
      <c r="B3" s="68" t="s">
        <v>153</v>
      </c>
      <c r="C3" s="68"/>
      <c r="D3" s="69"/>
      <c r="F3" s="60" t="s">
        <v>454</v>
      </c>
      <c r="G3" s="217"/>
    </row>
    <row r="4" spans="1:7" ht="20.25" customHeight="1" x14ac:dyDescent="0.15">
      <c r="A4" s="218"/>
      <c r="B4" s="1068" t="s">
        <v>154</v>
      </c>
      <c r="C4" s="67" t="s">
        <v>155</v>
      </c>
      <c r="D4" s="70" t="s">
        <v>156</v>
      </c>
      <c r="E4" s="67" t="s">
        <v>157</v>
      </c>
      <c r="F4" s="67" t="s">
        <v>158</v>
      </c>
      <c r="G4" s="217"/>
    </row>
    <row r="5" spans="1:7" ht="63.75" customHeight="1" x14ac:dyDescent="0.15">
      <c r="A5" s="218"/>
      <c r="B5" s="1070"/>
      <c r="C5" s="71" t="s">
        <v>479</v>
      </c>
      <c r="D5" s="72" t="s">
        <v>480</v>
      </c>
      <c r="E5" s="73" t="s">
        <v>481</v>
      </c>
      <c r="F5" s="400" t="s">
        <v>488</v>
      </c>
      <c r="G5" s="217"/>
    </row>
    <row r="6" spans="1:7" ht="63.75" customHeight="1" x14ac:dyDescent="0.15">
      <c r="A6" s="218"/>
      <c r="B6" s="1070"/>
      <c r="C6" s="74" t="s">
        <v>482</v>
      </c>
      <c r="D6" s="75" t="s">
        <v>483</v>
      </c>
      <c r="E6" s="41" t="s">
        <v>484</v>
      </c>
      <c r="F6" s="248" t="s">
        <v>485</v>
      </c>
      <c r="G6" s="217"/>
    </row>
    <row r="7" spans="1:7" ht="63.75" customHeight="1" x14ac:dyDescent="0.15">
      <c r="A7" s="218"/>
      <c r="B7" s="1069"/>
      <c r="C7" s="74" t="s">
        <v>482</v>
      </c>
      <c r="D7" s="75" t="s">
        <v>483</v>
      </c>
      <c r="E7" s="41" t="s">
        <v>486</v>
      </c>
      <c r="F7" s="248" t="s">
        <v>487</v>
      </c>
      <c r="G7" s="217"/>
    </row>
    <row r="8" spans="1:7" ht="16.5" customHeight="1" x14ac:dyDescent="0.15">
      <c r="A8" s="218"/>
      <c r="B8" s="76"/>
      <c r="C8" s="75"/>
      <c r="D8" s="75"/>
      <c r="E8" s="77"/>
      <c r="F8" s="77"/>
      <c r="G8" s="217"/>
    </row>
    <row r="9" spans="1:7" ht="20.25" customHeight="1" x14ac:dyDescent="0.15">
      <c r="A9" s="218"/>
      <c r="B9" s="1068" t="s">
        <v>159</v>
      </c>
      <c r="C9" s="67" t="s">
        <v>155</v>
      </c>
      <c r="D9" s="67" t="s">
        <v>160</v>
      </c>
      <c r="E9" s="67" t="s">
        <v>157</v>
      </c>
      <c r="F9" s="67" t="s">
        <v>158</v>
      </c>
      <c r="G9" s="217"/>
    </row>
    <row r="10" spans="1:7" ht="63.75" customHeight="1" x14ac:dyDescent="0.15">
      <c r="A10" s="218"/>
      <c r="B10" s="1070"/>
      <c r="C10" s="73"/>
      <c r="D10" s="78"/>
      <c r="E10" s="67"/>
      <c r="F10" s="67"/>
      <c r="G10" s="217"/>
    </row>
    <row r="11" spans="1:7" ht="63.75" customHeight="1" x14ac:dyDescent="0.15">
      <c r="A11" s="218"/>
      <c r="B11" s="1070"/>
      <c r="C11" s="41"/>
      <c r="D11" s="79"/>
      <c r="E11" s="41"/>
      <c r="F11" s="41"/>
      <c r="G11" s="217"/>
    </row>
    <row r="12" spans="1:7" ht="63.75" customHeight="1" x14ac:dyDescent="0.15">
      <c r="A12" s="218"/>
      <c r="B12" s="1069"/>
      <c r="C12" s="41"/>
      <c r="D12" s="79"/>
      <c r="E12" s="41"/>
      <c r="F12" s="41"/>
      <c r="G12" s="217"/>
    </row>
    <row r="13" spans="1:7" ht="11.25" customHeight="1" x14ac:dyDescent="0.15">
      <c r="A13" s="218"/>
      <c r="G13" s="217"/>
    </row>
    <row r="14" spans="1:7" ht="18" customHeight="1" x14ac:dyDescent="0.15">
      <c r="A14" s="218"/>
      <c r="B14" s="37" t="s">
        <v>161</v>
      </c>
      <c r="G14" s="217"/>
    </row>
    <row r="15" spans="1:7" x14ac:dyDescent="0.15">
      <c r="A15" s="218"/>
      <c r="B15" s="37" t="s">
        <v>343</v>
      </c>
      <c r="G15" s="217"/>
    </row>
    <row r="16" spans="1:7" x14ac:dyDescent="0.15">
      <c r="A16" s="78"/>
      <c r="B16" s="72"/>
      <c r="C16" s="72"/>
      <c r="D16" s="72"/>
      <c r="E16" s="72"/>
      <c r="F16" s="72"/>
      <c r="G16" s="71"/>
    </row>
  </sheetData>
  <mergeCells count="2">
    <mergeCell ref="B4:B7"/>
    <mergeCell ref="B9:B12"/>
  </mergeCells>
  <phoneticPr fontId="1"/>
  <printOptions horizontalCentered="1"/>
  <pageMargins left="0.70866141732283472" right="0.70866141732283472" top="0.74803149606299213" bottom="0.74803149606299213" header="0.31496062992125984" footer="0.31496062992125984"/>
  <pageSetup paperSize="9" fitToWidth="0"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1B3F6-347E-4500-AFFB-11C1964F7A5E}">
  <dimension ref="A1:I40"/>
  <sheetViews>
    <sheetView showGridLines="0" zoomScaleNormal="100" zoomScaleSheetLayoutView="100" workbookViewId="0">
      <selection sqref="A1:W1"/>
    </sheetView>
  </sheetViews>
  <sheetFormatPr defaultColWidth="9" defaultRowHeight="13.5" x14ac:dyDescent="0.15"/>
  <cols>
    <col min="1" max="1" width="2.625" style="55" customWidth="1"/>
    <col min="2" max="2" width="13.375" style="55" customWidth="1"/>
    <col min="3" max="3" width="13.5" style="55" customWidth="1"/>
    <col min="4" max="4" width="27.5" style="55" customWidth="1"/>
    <col min="5" max="5" width="12.625" style="55" customWidth="1"/>
    <col min="6" max="7" width="13" style="55" customWidth="1"/>
    <col min="8" max="8" width="10.125" style="55" customWidth="1"/>
    <col min="9" max="9" width="2.625" style="55" customWidth="1"/>
    <col min="10" max="16384" width="9" style="55"/>
  </cols>
  <sheetData>
    <row r="1" spans="1:9" ht="13.5" customHeight="1" x14ac:dyDescent="0.15">
      <c r="A1" s="216"/>
      <c r="B1" s="75"/>
      <c r="C1" s="75"/>
      <c r="D1" s="75"/>
      <c r="E1" s="75"/>
      <c r="F1" s="75"/>
      <c r="G1" s="75"/>
      <c r="H1" s="75"/>
      <c r="I1" s="74"/>
    </row>
    <row r="2" spans="1:9" ht="25.5" customHeight="1" x14ac:dyDescent="0.15">
      <c r="A2" s="218"/>
      <c r="B2" s="37"/>
      <c r="C2" s="37"/>
      <c r="D2" s="37"/>
      <c r="E2" s="37"/>
      <c r="F2" s="37"/>
      <c r="G2" s="37"/>
      <c r="H2" s="65" t="s">
        <v>162</v>
      </c>
      <c r="I2" s="217"/>
    </row>
    <row r="3" spans="1:9" s="37" customFormat="1" ht="30" customHeight="1" x14ac:dyDescent="0.15">
      <c r="A3" s="218"/>
      <c r="B3" s="1012" t="s">
        <v>455</v>
      </c>
      <c r="C3" s="1012"/>
      <c r="D3" s="1012"/>
      <c r="E3" s="1012"/>
      <c r="H3" s="60" t="s">
        <v>125</v>
      </c>
      <c r="I3" s="217"/>
    </row>
    <row r="4" spans="1:9" ht="27" customHeight="1" x14ac:dyDescent="0.15">
      <c r="A4" s="218"/>
      <c r="B4" s="1031" t="s">
        <v>91</v>
      </c>
      <c r="C4" s="1031"/>
      <c r="D4" s="1071" t="s">
        <v>92</v>
      </c>
      <c r="E4" s="1031" t="s">
        <v>93</v>
      </c>
      <c r="F4" s="1031"/>
      <c r="G4" s="1031"/>
      <c r="H4" s="1071" t="s">
        <v>94</v>
      </c>
      <c r="I4" s="217"/>
    </row>
    <row r="5" spans="1:9" ht="27" x14ac:dyDescent="0.15">
      <c r="A5" s="218"/>
      <c r="B5" s="67" t="s">
        <v>95</v>
      </c>
      <c r="C5" s="67" t="s">
        <v>96</v>
      </c>
      <c r="D5" s="1071"/>
      <c r="E5" s="66" t="s">
        <v>258</v>
      </c>
      <c r="F5" s="66" t="s">
        <v>97</v>
      </c>
      <c r="G5" s="66" t="s">
        <v>98</v>
      </c>
      <c r="H5" s="1031"/>
      <c r="I5" s="217"/>
    </row>
    <row r="6" spans="1:9" ht="27" x14ac:dyDescent="0.15">
      <c r="A6" s="218"/>
      <c r="B6" s="1066">
        <v>10</v>
      </c>
      <c r="C6" s="41">
        <v>10</v>
      </c>
      <c r="D6" s="66" t="s">
        <v>579</v>
      </c>
      <c r="E6" s="41">
        <v>9</v>
      </c>
      <c r="F6" s="62">
        <f>IF(ISERROR(E6/C6),"0.0%",E6/C6)</f>
        <v>0.9</v>
      </c>
      <c r="G6" s="63">
        <v>1</v>
      </c>
      <c r="H6" s="422" t="s">
        <v>507</v>
      </c>
      <c r="I6" s="217"/>
    </row>
    <row r="7" spans="1:9" ht="27" x14ac:dyDescent="0.15">
      <c r="A7" s="218"/>
      <c r="B7" s="1067"/>
      <c r="C7" s="41">
        <v>10</v>
      </c>
      <c r="D7" s="66" t="s">
        <v>580</v>
      </c>
      <c r="E7" s="41">
        <v>9</v>
      </c>
      <c r="F7" s="62">
        <f t="shared" ref="F7:F11" si="0">IF(ISERROR(E7/C7),"0.0%",E7/C7)</f>
        <v>0.9</v>
      </c>
      <c r="G7" s="63">
        <v>1</v>
      </c>
      <c r="H7" s="422" t="s">
        <v>507</v>
      </c>
      <c r="I7" s="217"/>
    </row>
    <row r="8" spans="1:9" ht="27" x14ac:dyDescent="0.15">
      <c r="A8" s="218"/>
      <c r="B8" s="1067"/>
      <c r="C8" s="41">
        <v>10</v>
      </c>
      <c r="D8" s="66" t="s">
        <v>581</v>
      </c>
      <c r="E8" s="41">
        <v>10</v>
      </c>
      <c r="F8" s="62">
        <f t="shared" si="0"/>
        <v>1</v>
      </c>
      <c r="G8" s="63">
        <v>0</v>
      </c>
      <c r="H8" s="422" t="s">
        <v>507</v>
      </c>
      <c r="I8" s="217"/>
    </row>
    <row r="9" spans="1:9" ht="27" x14ac:dyDescent="0.15">
      <c r="A9" s="218"/>
      <c r="B9" s="1067"/>
      <c r="C9" s="41">
        <v>10</v>
      </c>
      <c r="D9" s="66" t="s">
        <v>582</v>
      </c>
      <c r="E9" s="41">
        <v>9</v>
      </c>
      <c r="F9" s="62">
        <f t="shared" si="0"/>
        <v>0.9</v>
      </c>
      <c r="G9" s="63">
        <v>1</v>
      </c>
      <c r="H9" s="422" t="s">
        <v>507</v>
      </c>
      <c r="I9" s="217"/>
    </row>
    <row r="10" spans="1:9" ht="27" x14ac:dyDescent="0.15">
      <c r="A10" s="218"/>
      <c r="B10" s="1067"/>
      <c r="C10" s="41">
        <v>10</v>
      </c>
      <c r="D10" s="66" t="s">
        <v>583</v>
      </c>
      <c r="E10" s="41">
        <v>8</v>
      </c>
      <c r="F10" s="62">
        <f t="shared" si="0"/>
        <v>0.8</v>
      </c>
      <c r="G10" s="63">
        <v>2</v>
      </c>
      <c r="H10" s="422" t="s">
        <v>512</v>
      </c>
      <c r="I10" s="217"/>
    </row>
    <row r="11" spans="1:9" ht="27" x14ac:dyDescent="0.15">
      <c r="A11" s="218"/>
      <c r="B11" s="1067"/>
      <c r="C11" s="41">
        <v>10</v>
      </c>
      <c r="D11" s="66" t="s">
        <v>584</v>
      </c>
      <c r="E11" s="41">
        <v>9</v>
      </c>
      <c r="F11" s="62">
        <f t="shared" si="0"/>
        <v>0.9</v>
      </c>
      <c r="G11" s="63">
        <v>1</v>
      </c>
      <c r="H11" s="422" t="s">
        <v>507</v>
      </c>
      <c r="I11" s="217"/>
    </row>
    <row r="12" spans="1:9" ht="40.5" x14ac:dyDescent="0.15">
      <c r="A12" s="218"/>
      <c r="B12" s="1067"/>
      <c r="C12" s="41">
        <v>10</v>
      </c>
      <c r="D12" s="66" t="s">
        <v>585</v>
      </c>
      <c r="E12" s="41">
        <v>10</v>
      </c>
      <c r="F12" s="62">
        <f>IF(ISERROR(E12/C12),"0.0%",E12/C12)</f>
        <v>1</v>
      </c>
      <c r="G12" s="63">
        <v>0</v>
      </c>
      <c r="H12" s="422" t="s">
        <v>512</v>
      </c>
      <c r="I12" s="217"/>
    </row>
    <row r="13" spans="1:9" ht="54" x14ac:dyDescent="0.15">
      <c r="A13" s="218"/>
      <c r="B13" s="1067"/>
      <c r="C13" s="41">
        <v>10</v>
      </c>
      <c r="D13" s="66" t="s">
        <v>586</v>
      </c>
      <c r="E13" s="41">
        <v>10</v>
      </c>
      <c r="F13" s="62">
        <f t="shared" ref="F13:F17" si="1">IF(ISERROR(E13/C13),"0.0%",E13/C13)</f>
        <v>1</v>
      </c>
      <c r="G13" s="63">
        <v>0</v>
      </c>
      <c r="H13" s="422" t="s">
        <v>507</v>
      </c>
      <c r="I13" s="217"/>
    </row>
    <row r="14" spans="1:9" ht="27" x14ac:dyDescent="0.15">
      <c r="A14" s="218"/>
      <c r="B14" s="1067"/>
      <c r="C14" s="41">
        <v>10</v>
      </c>
      <c r="D14" s="66" t="s">
        <v>587</v>
      </c>
      <c r="E14" s="41">
        <v>10</v>
      </c>
      <c r="F14" s="62">
        <f t="shared" si="1"/>
        <v>1</v>
      </c>
      <c r="G14" s="63">
        <v>0</v>
      </c>
      <c r="H14" s="422" t="s">
        <v>507</v>
      </c>
      <c r="I14" s="217"/>
    </row>
    <row r="15" spans="1:9" ht="27" x14ac:dyDescent="0.15">
      <c r="A15" s="218"/>
      <c r="B15" s="1067"/>
      <c r="C15" s="41">
        <v>10</v>
      </c>
      <c r="D15" s="66" t="s">
        <v>588</v>
      </c>
      <c r="E15" s="41">
        <v>10</v>
      </c>
      <c r="F15" s="62">
        <f t="shared" si="1"/>
        <v>1</v>
      </c>
      <c r="G15" s="63">
        <v>0</v>
      </c>
      <c r="H15" s="422" t="s">
        <v>507</v>
      </c>
      <c r="I15" s="217"/>
    </row>
    <row r="16" spans="1:9" ht="27" x14ac:dyDescent="0.15">
      <c r="A16" s="218"/>
      <c r="B16" s="1067"/>
      <c r="C16" s="41">
        <v>10</v>
      </c>
      <c r="D16" s="66" t="s">
        <v>589</v>
      </c>
      <c r="E16" s="41">
        <v>10</v>
      </c>
      <c r="F16" s="62">
        <f t="shared" si="1"/>
        <v>1</v>
      </c>
      <c r="G16" s="63">
        <v>0</v>
      </c>
      <c r="H16" s="422" t="s">
        <v>507</v>
      </c>
      <c r="I16" s="217"/>
    </row>
    <row r="17" spans="1:9" ht="27" x14ac:dyDescent="0.15">
      <c r="A17" s="218"/>
      <c r="B17" s="1067"/>
      <c r="C17" s="41">
        <v>10</v>
      </c>
      <c r="D17" s="66" t="s">
        <v>590</v>
      </c>
      <c r="E17" s="41">
        <v>9</v>
      </c>
      <c r="F17" s="62">
        <f t="shared" si="1"/>
        <v>0.9</v>
      </c>
      <c r="G17" s="63">
        <v>1</v>
      </c>
      <c r="H17" s="422" t="s">
        <v>507</v>
      </c>
      <c r="I17" s="217"/>
    </row>
    <row r="18" spans="1:9" ht="40.5" x14ac:dyDescent="0.15">
      <c r="A18" s="218"/>
      <c r="B18" s="1067"/>
      <c r="C18" s="41">
        <v>10</v>
      </c>
      <c r="D18" s="66" t="s">
        <v>591</v>
      </c>
      <c r="E18" s="41">
        <v>9</v>
      </c>
      <c r="F18" s="62">
        <f>IF(ISERROR(E18/C18),"0.0%",E18/C18)</f>
        <v>0.9</v>
      </c>
      <c r="G18" s="63">
        <v>1</v>
      </c>
      <c r="H18" s="422" t="s">
        <v>507</v>
      </c>
      <c r="I18" s="217"/>
    </row>
    <row r="19" spans="1:9" ht="40.5" x14ac:dyDescent="0.15">
      <c r="A19" s="218"/>
      <c r="B19" s="1025"/>
      <c r="C19" s="41">
        <v>10</v>
      </c>
      <c r="D19" s="66" t="s">
        <v>592</v>
      </c>
      <c r="E19" s="41">
        <v>9</v>
      </c>
      <c r="F19" s="62">
        <f t="shared" ref="F19:F27" si="2">IF(ISERROR(E19/C19),"0.0%",E19/C19)</f>
        <v>0.9</v>
      </c>
      <c r="G19" s="63">
        <v>0</v>
      </c>
      <c r="H19" s="422" t="s">
        <v>507</v>
      </c>
      <c r="I19" s="217"/>
    </row>
    <row r="20" spans="1:9" ht="40.5" x14ac:dyDescent="0.15">
      <c r="A20" s="218"/>
      <c r="B20" s="1066">
        <v>8</v>
      </c>
      <c r="C20" s="41">
        <v>8</v>
      </c>
      <c r="D20" s="66" t="s">
        <v>593</v>
      </c>
      <c r="E20" s="41">
        <v>8</v>
      </c>
      <c r="F20" s="62">
        <f t="shared" si="2"/>
        <v>1</v>
      </c>
      <c r="G20" s="63">
        <v>0</v>
      </c>
      <c r="H20" s="422" t="s">
        <v>507</v>
      </c>
      <c r="I20" s="217"/>
    </row>
    <row r="21" spans="1:9" ht="27" x14ac:dyDescent="0.15">
      <c r="A21" s="218"/>
      <c r="B21" s="1067"/>
      <c r="C21" s="41">
        <v>8</v>
      </c>
      <c r="D21" s="66" t="s">
        <v>594</v>
      </c>
      <c r="E21" s="41">
        <v>8</v>
      </c>
      <c r="F21" s="62">
        <f t="shared" si="2"/>
        <v>1</v>
      </c>
      <c r="G21" s="63">
        <v>0</v>
      </c>
      <c r="H21" s="422" t="s">
        <v>507</v>
      </c>
      <c r="I21" s="217"/>
    </row>
    <row r="22" spans="1:9" ht="27" x14ac:dyDescent="0.15">
      <c r="A22" s="218"/>
      <c r="B22" s="1067"/>
      <c r="C22" s="41">
        <v>8</v>
      </c>
      <c r="D22" s="66" t="s">
        <v>595</v>
      </c>
      <c r="E22" s="41">
        <v>8</v>
      </c>
      <c r="F22" s="62">
        <f t="shared" si="2"/>
        <v>1</v>
      </c>
      <c r="G22" s="63">
        <v>0</v>
      </c>
      <c r="H22" s="422" t="s">
        <v>507</v>
      </c>
      <c r="I22" s="217"/>
    </row>
    <row r="23" spans="1:9" ht="27" x14ac:dyDescent="0.15">
      <c r="A23" s="218"/>
      <c r="B23" s="1067"/>
      <c r="C23" s="41">
        <v>8</v>
      </c>
      <c r="D23" s="66" t="s">
        <v>596</v>
      </c>
      <c r="E23" s="41">
        <v>8</v>
      </c>
      <c r="F23" s="62">
        <f t="shared" si="2"/>
        <v>1</v>
      </c>
      <c r="G23" s="63">
        <v>0</v>
      </c>
      <c r="H23" s="422" t="s">
        <v>507</v>
      </c>
      <c r="I23" s="217"/>
    </row>
    <row r="24" spans="1:9" ht="27" x14ac:dyDescent="0.15">
      <c r="A24" s="218"/>
      <c r="B24" s="1067"/>
      <c r="C24" s="41">
        <v>8</v>
      </c>
      <c r="D24" s="66" t="s">
        <v>597</v>
      </c>
      <c r="E24" s="41">
        <v>7</v>
      </c>
      <c r="F24" s="62">
        <f t="shared" si="2"/>
        <v>0.875</v>
      </c>
      <c r="G24" s="63">
        <v>1</v>
      </c>
      <c r="H24" s="422" t="s">
        <v>512</v>
      </c>
      <c r="I24" s="217"/>
    </row>
    <row r="25" spans="1:9" ht="27" x14ac:dyDescent="0.15">
      <c r="A25" s="218"/>
      <c r="B25" s="1067"/>
      <c r="C25" s="41">
        <v>8</v>
      </c>
      <c r="D25" s="66" t="s">
        <v>598</v>
      </c>
      <c r="E25" s="41">
        <v>6</v>
      </c>
      <c r="F25" s="62">
        <f t="shared" si="2"/>
        <v>0.75</v>
      </c>
      <c r="G25" s="63">
        <v>2</v>
      </c>
      <c r="H25" s="422" t="s">
        <v>507</v>
      </c>
      <c r="I25" s="217"/>
    </row>
    <row r="26" spans="1:9" ht="27" x14ac:dyDescent="0.15">
      <c r="A26" s="218"/>
      <c r="B26" s="1067"/>
      <c r="C26" s="41">
        <v>8</v>
      </c>
      <c r="D26" s="66" t="s">
        <v>599</v>
      </c>
      <c r="E26" s="41">
        <v>8</v>
      </c>
      <c r="F26" s="62">
        <f t="shared" si="2"/>
        <v>1</v>
      </c>
      <c r="G26" s="63">
        <v>0</v>
      </c>
      <c r="H26" s="422" t="s">
        <v>507</v>
      </c>
      <c r="I26" s="217"/>
    </row>
    <row r="27" spans="1:9" ht="27" x14ac:dyDescent="0.15">
      <c r="A27" s="218"/>
      <c r="B27" s="1067"/>
      <c r="C27" s="41">
        <v>8</v>
      </c>
      <c r="D27" s="66" t="s">
        <v>600</v>
      </c>
      <c r="E27" s="41">
        <v>7</v>
      </c>
      <c r="F27" s="62">
        <f t="shared" si="2"/>
        <v>0.875</v>
      </c>
      <c r="G27" s="63">
        <v>1</v>
      </c>
      <c r="H27" s="422" t="s">
        <v>512</v>
      </c>
      <c r="I27" s="217"/>
    </row>
    <row r="28" spans="1:9" ht="27" x14ac:dyDescent="0.15">
      <c r="A28" s="218"/>
      <c r="B28" s="1067"/>
      <c r="C28" s="41">
        <v>8</v>
      </c>
      <c r="D28" s="66" t="s">
        <v>601</v>
      </c>
      <c r="E28" s="41">
        <v>7</v>
      </c>
      <c r="F28" s="62">
        <f>IF(ISERROR(E28/C28),"0.0%",E28/C28)</f>
        <v>0.875</v>
      </c>
      <c r="G28" s="63">
        <v>1</v>
      </c>
      <c r="H28" s="422" t="s">
        <v>507</v>
      </c>
      <c r="I28" s="217"/>
    </row>
    <row r="29" spans="1:9" ht="27" x14ac:dyDescent="0.15">
      <c r="A29" s="218"/>
      <c r="B29" s="1067"/>
      <c r="C29" s="41">
        <v>8</v>
      </c>
      <c r="D29" s="66" t="s">
        <v>602</v>
      </c>
      <c r="E29" s="41">
        <v>8</v>
      </c>
      <c r="F29" s="62">
        <f t="shared" ref="F29:F30" si="3">IF(ISERROR(E29/C29),"0.0%",E29/C29)</f>
        <v>1</v>
      </c>
      <c r="G29" s="63">
        <v>0</v>
      </c>
      <c r="H29" s="422" t="s">
        <v>507</v>
      </c>
      <c r="I29" s="217"/>
    </row>
    <row r="30" spans="1:9" ht="40.5" x14ac:dyDescent="0.15">
      <c r="A30" s="218"/>
      <c r="B30" s="1025"/>
      <c r="C30" s="41">
        <v>8</v>
      </c>
      <c r="D30" s="66" t="s">
        <v>603</v>
      </c>
      <c r="E30" s="41">
        <v>8</v>
      </c>
      <c r="F30" s="62">
        <f t="shared" si="3"/>
        <v>1</v>
      </c>
      <c r="G30" s="63">
        <v>0</v>
      </c>
      <c r="H30" s="422" t="s">
        <v>507</v>
      </c>
      <c r="I30" s="217"/>
    </row>
    <row r="31" spans="1:9" ht="19.5" customHeight="1" x14ac:dyDescent="0.15">
      <c r="A31" s="218"/>
      <c r="B31" s="48" t="s">
        <v>67</v>
      </c>
      <c r="C31" s="48"/>
      <c r="D31" s="48"/>
      <c r="E31" s="48"/>
      <c r="F31" s="48"/>
      <c r="G31" s="48"/>
      <c r="H31" s="48"/>
      <c r="I31" s="217"/>
    </row>
    <row r="32" spans="1:9" s="44" customFormat="1" ht="19.5" customHeight="1" x14ac:dyDescent="0.15">
      <c r="A32" s="246"/>
      <c r="B32" s="1044" t="s">
        <v>456</v>
      </c>
      <c r="C32" s="1044"/>
      <c r="D32" s="1044"/>
      <c r="E32" s="1044"/>
      <c r="F32" s="1044"/>
      <c r="G32" s="1044"/>
      <c r="H32" s="1044"/>
      <c r="I32" s="247"/>
    </row>
    <row r="33" spans="1:9" s="44" customFormat="1" ht="19.5" customHeight="1" x14ac:dyDescent="0.15">
      <c r="A33" s="246"/>
      <c r="B33" s="1044" t="s">
        <v>114</v>
      </c>
      <c r="C33" s="1044"/>
      <c r="D33" s="1044"/>
      <c r="E33" s="1044"/>
      <c r="F33" s="1044"/>
      <c r="G33" s="1044"/>
      <c r="H33" s="1044"/>
      <c r="I33" s="247"/>
    </row>
    <row r="34" spans="1:9" s="44" customFormat="1" ht="19.5" customHeight="1" x14ac:dyDescent="0.15">
      <c r="A34" s="246"/>
      <c r="B34" s="1044" t="s">
        <v>115</v>
      </c>
      <c r="C34" s="1044"/>
      <c r="D34" s="1044"/>
      <c r="E34" s="1044"/>
      <c r="F34" s="1044"/>
      <c r="G34" s="1044"/>
      <c r="H34" s="1044"/>
      <c r="I34" s="247"/>
    </row>
    <row r="35" spans="1:9" s="44" customFormat="1" ht="19.5" customHeight="1" x14ac:dyDescent="0.15">
      <c r="A35" s="246"/>
      <c r="B35" s="1044" t="s">
        <v>138</v>
      </c>
      <c r="C35" s="1044"/>
      <c r="D35" s="1044"/>
      <c r="E35" s="1044"/>
      <c r="F35" s="1044"/>
      <c r="G35" s="1044"/>
      <c r="H35" s="1044"/>
      <c r="I35" s="247"/>
    </row>
    <row r="36" spans="1:9" s="44" customFormat="1" ht="19.5" customHeight="1" x14ac:dyDescent="0.15">
      <c r="A36" s="246"/>
      <c r="B36" s="1044" t="s">
        <v>108</v>
      </c>
      <c r="C36" s="1044"/>
      <c r="D36" s="1044"/>
      <c r="E36" s="1044"/>
      <c r="F36" s="1044"/>
      <c r="G36" s="1044"/>
      <c r="H36" s="1044"/>
      <c r="I36" s="247"/>
    </row>
    <row r="37" spans="1:9" s="44" customFormat="1" ht="19.5" customHeight="1" x14ac:dyDescent="0.15">
      <c r="A37" s="246"/>
      <c r="B37" s="1044" t="s">
        <v>116</v>
      </c>
      <c r="C37" s="1044"/>
      <c r="D37" s="1044"/>
      <c r="E37" s="1044"/>
      <c r="F37" s="1044"/>
      <c r="G37" s="1044"/>
      <c r="H37" s="1044"/>
      <c r="I37" s="247"/>
    </row>
    <row r="38" spans="1:9" s="44" customFormat="1" ht="19.5" customHeight="1" x14ac:dyDescent="0.15">
      <c r="A38" s="246"/>
      <c r="B38" s="1044" t="s">
        <v>118</v>
      </c>
      <c r="C38" s="1044"/>
      <c r="D38" s="1044"/>
      <c r="E38" s="1044"/>
      <c r="F38" s="1044"/>
      <c r="G38" s="1044"/>
      <c r="H38" s="1044"/>
      <c r="I38" s="247"/>
    </row>
    <row r="39" spans="1:9" ht="12.95" customHeight="1" x14ac:dyDescent="0.15">
      <c r="A39" s="78"/>
      <c r="B39" s="72"/>
      <c r="C39" s="72"/>
      <c r="D39" s="72"/>
      <c r="E39" s="72"/>
      <c r="F39" s="72"/>
      <c r="G39" s="72"/>
      <c r="H39" s="72"/>
      <c r="I39" s="71"/>
    </row>
    <row r="40" spans="1:9" ht="32.1" customHeight="1" x14ac:dyDescent="0.15"/>
  </sheetData>
  <mergeCells count="14">
    <mergeCell ref="H4:H5"/>
    <mergeCell ref="B6:B19"/>
    <mergeCell ref="B20:B30"/>
    <mergeCell ref="B3:E3"/>
    <mergeCell ref="B4:C4"/>
    <mergeCell ref="D4:D5"/>
    <mergeCell ref="E4:G4"/>
    <mergeCell ref="B37:H37"/>
    <mergeCell ref="B38:H38"/>
    <mergeCell ref="B32:H32"/>
    <mergeCell ref="B33:H33"/>
    <mergeCell ref="B34:H34"/>
    <mergeCell ref="B35:H35"/>
    <mergeCell ref="B36:H36"/>
  </mergeCells>
  <phoneticPr fontId="1"/>
  <printOptions horizontalCentered="1"/>
  <pageMargins left="0.70866141732283472" right="0.70866141732283472" top="0.74803149606299213" bottom="0.74803149606299213" header="0.31496062992125984" footer="0.31496062992125984"/>
  <pageSetup paperSize="9" scale="96" orientation="landscape" r:id="rId1"/>
  <rowBreaks count="1" manualBreakCount="1">
    <brk id="19" min="1" max="7"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951A6-D156-4752-9B08-61CB382397D6}">
  <dimension ref="A1:I36"/>
  <sheetViews>
    <sheetView showGridLines="0" zoomScaleNormal="100" zoomScaleSheetLayoutView="100" workbookViewId="0">
      <selection sqref="A1:W1"/>
    </sheetView>
  </sheetViews>
  <sheetFormatPr defaultColWidth="9" defaultRowHeight="13.5" x14ac:dyDescent="0.15"/>
  <cols>
    <col min="1" max="1" width="2.625" style="55" customWidth="1"/>
    <col min="2" max="2" width="13.375" style="55" customWidth="1"/>
    <col min="3" max="3" width="13.5" style="55" customWidth="1"/>
    <col min="4" max="4" width="27.5" style="55" customWidth="1"/>
    <col min="5" max="5" width="13.5" style="55" customWidth="1"/>
    <col min="6" max="7" width="13" style="55" customWidth="1"/>
    <col min="8" max="8" width="10.125" style="55" customWidth="1"/>
    <col min="9" max="9" width="2.625" style="55" customWidth="1"/>
    <col min="10" max="16384" width="9" style="55"/>
  </cols>
  <sheetData>
    <row r="1" spans="1:9" x14ac:dyDescent="0.15">
      <c r="A1" s="216"/>
      <c r="B1" s="75"/>
      <c r="C1" s="75"/>
      <c r="D1" s="75"/>
      <c r="E1" s="75"/>
      <c r="F1" s="75"/>
      <c r="G1" s="75"/>
      <c r="H1" s="75"/>
      <c r="I1" s="74"/>
    </row>
    <row r="2" spans="1:9" ht="25.5" customHeight="1" x14ac:dyDescent="0.15">
      <c r="A2" s="218"/>
      <c r="B2" s="37"/>
      <c r="C2" s="37"/>
      <c r="D2" s="37"/>
      <c r="E2" s="37"/>
      <c r="F2" s="37"/>
      <c r="G2" s="37"/>
      <c r="H2" s="65" t="s">
        <v>163</v>
      </c>
      <c r="I2" s="217"/>
    </row>
    <row r="3" spans="1:9" s="37" customFormat="1" ht="30" customHeight="1" x14ac:dyDescent="0.15">
      <c r="A3" s="218"/>
      <c r="B3" s="1073" t="s">
        <v>457</v>
      </c>
      <c r="C3" s="1073"/>
      <c r="D3" s="1073"/>
      <c r="E3" s="1073"/>
      <c r="H3" s="60" t="s">
        <v>125</v>
      </c>
      <c r="I3" s="217"/>
    </row>
    <row r="4" spans="1:9" ht="27" customHeight="1" thickBot="1" x14ac:dyDescent="0.2">
      <c r="A4" s="218"/>
      <c r="B4" s="1066" t="s">
        <v>91</v>
      </c>
      <c r="C4" s="1066"/>
      <c r="D4" s="1068" t="s">
        <v>92</v>
      </c>
      <c r="E4" s="1066" t="s">
        <v>93</v>
      </c>
      <c r="F4" s="1066"/>
      <c r="G4" s="1031"/>
      <c r="H4" s="1071" t="s">
        <v>94</v>
      </c>
      <c r="I4" s="217"/>
    </row>
    <row r="5" spans="1:9" ht="27" x14ac:dyDescent="0.15">
      <c r="A5" s="218"/>
      <c r="B5" s="67" t="s">
        <v>95</v>
      </c>
      <c r="C5" s="67" t="s">
        <v>96</v>
      </c>
      <c r="D5" s="1074"/>
      <c r="E5" s="66" t="s">
        <v>100</v>
      </c>
      <c r="F5" s="66" t="s">
        <v>97</v>
      </c>
      <c r="G5" s="61" t="s">
        <v>98</v>
      </c>
      <c r="H5" s="1031"/>
      <c r="I5" s="217"/>
    </row>
    <row r="6" spans="1:9" ht="29.25" customHeight="1" x14ac:dyDescent="0.15">
      <c r="A6" s="218"/>
      <c r="B6" s="1066">
        <v>21</v>
      </c>
      <c r="C6" s="41">
        <v>21</v>
      </c>
      <c r="D6" s="66" t="s">
        <v>506</v>
      </c>
      <c r="E6" s="41">
        <v>18</v>
      </c>
      <c r="F6" s="62">
        <f>IF(ISERROR(E6/C6),"0.0%",E6/C6)</f>
        <v>0.8571428571428571</v>
      </c>
      <c r="G6" s="63">
        <v>3</v>
      </c>
      <c r="H6" s="422" t="s">
        <v>507</v>
      </c>
      <c r="I6" s="217"/>
    </row>
    <row r="7" spans="1:9" ht="29.25" customHeight="1" x14ac:dyDescent="0.15">
      <c r="A7" s="218"/>
      <c r="B7" s="1067"/>
      <c r="C7" s="41">
        <v>21</v>
      </c>
      <c r="D7" s="66" t="s">
        <v>508</v>
      </c>
      <c r="E7" s="41">
        <v>18</v>
      </c>
      <c r="F7" s="62">
        <f t="shared" ref="F7:F11" si="0">IF(ISERROR(E7/C7),"0.0%",E7/C7)</f>
        <v>0.8571428571428571</v>
      </c>
      <c r="G7" s="63">
        <v>3</v>
      </c>
      <c r="H7" s="422" t="s">
        <v>507</v>
      </c>
      <c r="I7" s="217"/>
    </row>
    <row r="8" spans="1:9" ht="29.25" customHeight="1" x14ac:dyDescent="0.15">
      <c r="A8" s="218"/>
      <c r="B8" s="1067"/>
      <c r="C8" s="41">
        <v>21</v>
      </c>
      <c r="D8" s="66" t="s">
        <v>509</v>
      </c>
      <c r="E8" s="41">
        <v>19</v>
      </c>
      <c r="F8" s="62">
        <f t="shared" si="0"/>
        <v>0.90476190476190477</v>
      </c>
      <c r="G8" s="63">
        <v>2</v>
      </c>
      <c r="H8" s="422" t="s">
        <v>507</v>
      </c>
      <c r="I8" s="217"/>
    </row>
    <row r="9" spans="1:9" ht="29.25" customHeight="1" x14ac:dyDescent="0.15">
      <c r="A9" s="218"/>
      <c r="B9" s="1067"/>
      <c r="C9" s="41">
        <v>21</v>
      </c>
      <c r="D9" s="66" t="s">
        <v>510</v>
      </c>
      <c r="E9" s="41">
        <v>19</v>
      </c>
      <c r="F9" s="62">
        <f t="shared" si="0"/>
        <v>0.90476190476190477</v>
      </c>
      <c r="G9" s="63">
        <v>2</v>
      </c>
      <c r="H9" s="422" t="s">
        <v>507</v>
      </c>
      <c r="I9" s="217"/>
    </row>
    <row r="10" spans="1:9" ht="29.25" customHeight="1" x14ac:dyDescent="0.15">
      <c r="A10" s="218"/>
      <c r="B10" s="1067"/>
      <c r="C10" s="41">
        <v>21</v>
      </c>
      <c r="D10" s="66" t="s">
        <v>511</v>
      </c>
      <c r="E10" s="41">
        <v>17</v>
      </c>
      <c r="F10" s="62">
        <f t="shared" si="0"/>
        <v>0.80952380952380953</v>
      </c>
      <c r="G10" s="63">
        <v>4</v>
      </c>
      <c r="H10" s="422" t="s">
        <v>512</v>
      </c>
      <c r="I10" s="217"/>
    </row>
    <row r="11" spans="1:9" ht="29.25" customHeight="1" x14ac:dyDescent="0.15">
      <c r="A11" s="218"/>
      <c r="B11" s="1067"/>
      <c r="C11" s="41">
        <v>21</v>
      </c>
      <c r="D11" s="66" t="s">
        <v>513</v>
      </c>
      <c r="E11" s="41">
        <v>18</v>
      </c>
      <c r="F11" s="62">
        <f t="shared" si="0"/>
        <v>0.8571428571428571</v>
      </c>
      <c r="G11" s="63">
        <v>3</v>
      </c>
      <c r="H11" s="422" t="s">
        <v>507</v>
      </c>
      <c r="I11" s="217"/>
    </row>
    <row r="12" spans="1:9" ht="29.25" customHeight="1" x14ac:dyDescent="0.15">
      <c r="A12" s="218"/>
      <c r="B12" s="1067"/>
      <c r="C12" s="41">
        <v>21</v>
      </c>
      <c r="D12" s="66" t="s">
        <v>514</v>
      </c>
      <c r="E12" s="41">
        <v>18</v>
      </c>
      <c r="F12" s="62">
        <f>IF(ISERROR(E12/C12),"0.0%",E12/C12)</f>
        <v>0.8571428571428571</v>
      </c>
      <c r="G12" s="63">
        <v>3</v>
      </c>
      <c r="H12" s="422" t="s">
        <v>512</v>
      </c>
      <c r="I12" s="217"/>
    </row>
    <row r="13" spans="1:9" ht="29.25" customHeight="1" x14ac:dyDescent="0.15">
      <c r="A13" s="218"/>
      <c r="B13" s="1067"/>
      <c r="C13" s="41">
        <v>21</v>
      </c>
      <c r="D13" s="66" t="s">
        <v>515</v>
      </c>
      <c r="E13" s="41">
        <v>18</v>
      </c>
      <c r="F13" s="62">
        <f t="shared" ref="F13:F17" si="1">IF(ISERROR(E13/C13),"0.0%",E13/C13)</f>
        <v>0.8571428571428571</v>
      </c>
      <c r="G13" s="63">
        <v>3</v>
      </c>
      <c r="H13" s="422" t="s">
        <v>507</v>
      </c>
      <c r="I13" s="217"/>
    </row>
    <row r="14" spans="1:9" ht="29.25" customHeight="1" x14ac:dyDescent="0.15">
      <c r="A14" s="218"/>
      <c r="B14" s="1067"/>
      <c r="C14" s="41">
        <v>21</v>
      </c>
      <c r="D14" s="66" t="s">
        <v>516</v>
      </c>
      <c r="E14" s="41">
        <v>19</v>
      </c>
      <c r="F14" s="62">
        <f t="shared" si="1"/>
        <v>0.90476190476190477</v>
      </c>
      <c r="G14" s="63">
        <v>2</v>
      </c>
      <c r="H14" s="422" t="s">
        <v>507</v>
      </c>
      <c r="I14" s="217"/>
    </row>
    <row r="15" spans="1:9" ht="29.25" customHeight="1" x14ac:dyDescent="0.15">
      <c r="A15" s="218"/>
      <c r="B15" s="1067"/>
      <c r="C15" s="41">
        <v>21</v>
      </c>
      <c r="D15" s="66" t="s">
        <v>517</v>
      </c>
      <c r="E15" s="41">
        <v>18</v>
      </c>
      <c r="F15" s="62">
        <f t="shared" si="1"/>
        <v>0.8571428571428571</v>
      </c>
      <c r="G15" s="63">
        <v>3</v>
      </c>
      <c r="H15" s="422" t="s">
        <v>507</v>
      </c>
      <c r="I15" s="217"/>
    </row>
    <row r="16" spans="1:9" ht="29.25" customHeight="1" x14ac:dyDescent="0.15">
      <c r="A16" s="218"/>
      <c r="B16" s="1067"/>
      <c r="C16" s="41">
        <v>21</v>
      </c>
      <c r="D16" s="66" t="s">
        <v>518</v>
      </c>
      <c r="E16" s="41">
        <v>17</v>
      </c>
      <c r="F16" s="62">
        <f t="shared" si="1"/>
        <v>0.80952380952380953</v>
      </c>
      <c r="G16" s="63">
        <v>4</v>
      </c>
      <c r="H16" s="422" t="s">
        <v>507</v>
      </c>
      <c r="I16" s="217"/>
    </row>
    <row r="17" spans="1:9" ht="29.25" customHeight="1" x14ac:dyDescent="0.15">
      <c r="A17" s="218"/>
      <c r="B17" s="1067"/>
      <c r="C17" s="41">
        <v>21</v>
      </c>
      <c r="D17" s="66" t="s">
        <v>519</v>
      </c>
      <c r="E17" s="41">
        <v>15</v>
      </c>
      <c r="F17" s="62">
        <f t="shared" si="1"/>
        <v>0.7142857142857143</v>
      </c>
      <c r="G17" s="63">
        <v>6</v>
      </c>
      <c r="H17" s="422" t="s">
        <v>507</v>
      </c>
      <c r="I17" s="217"/>
    </row>
    <row r="18" spans="1:9" ht="29.25" customHeight="1" x14ac:dyDescent="0.15">
      <c r="A18" s="218"/>
      <c r="B18" s="1067"/>
      <c r="C18" s="41">
        <v>21</v>
      </c>
      <c r="D18" s="66" t="s">
        <v>520</v>
      </c>
      <c r="E18" s="41">
        <v>17</v>
      </c>
      <c r="F18" s="62">
        <f>IF(ISERROR(E18/C18),"0.0%",E18/C18)</f>
        <v>0.80952380952380953</v>
      </c>
      <c r="G18" s="63">
        <v>4</v>
      </c>
      <c r="H18" s="422" t="s">
        <v>507</v>
      </c>
      <c r="I18" s="217"/>
    </row>
    <row r="19" spans="1:9" ht="29.25" customHeight="1" x14ac:dyDescent="0.15">
      <c r="A19" s="218"/>
      <c r="B19" s="1025"/>
      <c r="C19" s="41">
        <v>21</v>
      </c>
      <c r="D19" s="66" t="s">
        <v>521</v>
      </c>
      <c r="E19" s="41">
        <v>19</v>
      </c>
      <c r="F19" s="62">
        <f t="shared" ref="F19:F25" si="2">IF(ISERROR(E19/C19),"0.0%",E19/C19)</f>
        <v>0.90476190476190477</v>
      </c>
      <c r="G19" s="63">
        <v>1</v>
      </c>
      <c r="H19" s="422" t="s">
        <v>507</v>
      </c>
      <c r="I19" s="217"/>
    </row>
    <row r="20" spans="1:9" ht="29.25" customHeight="1" x14ac:dyDescent="0.15">
      <c r="A20" s="218"/>
      <c r="B20" s="1066">
        <v>9</v>
      </c>
      <c r="C20" s="41">
        <v>9</v>
      </c>
      <c r="D20" s="66" t="s">
        <v>522</v>
      </c>
      <c r="E20" s="41">
        <v>8</v>
      </c>
      <c r="F20" s="62">
        <f t="shared" si="2"/>
        <v>0.88888888888888884</v>
      </c>
      <c r="G20" s="63">
        <v>1</v>
      </c>
      <c r="H20" s="422" t="s">
        <v>507</v>
      </c>
      <c r="I20" s="217"/>
    </row>
    <row r="21" spans="1:9" ht="29.25" customHeight="1" x14ac:dyDescent="0.15">
      <c r="A21" s="218"/>
      <c r="B21" s="1067"/>
      <c r="C21" s="41">
        <v>9</v>
      </c>
      <c r="D21" s="66" t="s">
        <v>523</v>
      </c>
      <c r="E21" s="41">
        <v>7</v>
      </c>
      <c r="F21" s="62">
        <f t="shared" si="2"/>
        <v>0.77777777777777779</v>
      </c>
      <c r="G21" s="63">
        <v>2</v>
      </c>
      <c r="H21" s="422" t="s">
        <v>507</v>
      </c>
      <c r="I21" s="217"/>
    </row>
    <row r="22" spans="1:9" ht="29.25" customHeight="1" x14ac:dyDescent="0.15">
      <c r="A22" s="218"/>
      <c r="B22" s="1067"/>
      <c r="C22" s="41">
        <v>9</v>
      </c>
      <c r="D22" s="66" t="s">
        <v>524</v>
      </c>
      <c r="E22" s="41">
        <v>9</v>
      </c>
      <c r="F22" s="62">
        <f t="shared" si="2"/>
        <v>1</v>
      </c>
      <c r="G22" s="63">
        <v>0</v>
      </c>
      <c r="H22" s="422" t="s">
        <v>512</v>
      </c>
      <c r="I22" s="217"/>
    </row>
    <row r="23" spans="1:9" ht="29.25" customHeight="1" x14ac:dyDescent="0.15">
      <c r="A23" s="218"/>
      <c r="B23" s="1067"/>
      <c r="C23" s="41">
        <v>9</v>
      </c>
      <c r="D23" s="66" t="s">
        <v>525</v>
      </c>
      <c r="E23" s="41">
        <v>8</v>
      </c>
      <c r="F23" s="62">
        <f t="shared" si="2"/>
        <v>0.88888888888888884</v>
      </c>
      <c r="G23" s="63">
        <v>1</v>
      </c>
      <c r="H23" s="422" t="s">
        <v>507</v>
      </c>
      <c r="I23" s="217"/>
    </row>
    <row r="24" spans="1:9" ht="29.25" customHeight="1" x14ac:dyDescent="0.15">
      <c r="A24" s="218"/>
      <c r="B24" s="1067"/>
      <c r="C24" s="41">
        <v>9</v>
      </c>
      <c r="D24" s="66" t="s">
        <v>526</v>
      </c>
      <c r="E24" s="41">
        <v>8</v>
      </c>
      <c r="F24" s="62">
        <f t="shared" si="2"/>
        <v>0.88888888888888884</v>
      </c>
      <c r="G24" s="63">
        <v>1</v>
      </c>
      <c r="H24" s="422" t="s">
        <v>507</v>
      </c>
      <c r="I24" s="217"/>
    </row>
    <row r="25" spans="1:9" ht="29.25" customHeight="1" x14ac:dyDescent="0.15">
      <c r="A25" s="218"/>
      <c r="B25" s="1025"/>
      <c r="C25" s="41">
        <v>9</v>
      </c>
      <c r="D25" s="66" t="s">
        <v>527</v>
      </c>
      <c r="E25" s="41">
        <v>8</v>
      </c>
      <c r="F25" s="62">
        <f t="shared" si="2"/>
        <v>0.88888888888888884</v>
      </c>
      <c r="G25" s="63">
        <v>1</v>
      </c>
      <c r="H25" s="422" t="s">
        <v>507</v>
      </c>
      <c r="I25" s="217"/>
    </row>
    <row r="26" spans="1:9" ht="24.6" customHeight="1" x14ac:dyDescent="0.15">
      <c r="A26" s="218"/>
      <c r="B26" s="1072" t="s">
        <v>458</v>
      </c>
      <c r="C26" s="1072"/>
      <c r="D26" s="1072"/>
      <c r="E26" s="1072"/>
      <c r="F26" s="1072"/>
      <c r="G26" s="1072"/>
      <c r="H26" s="1072"/>
      <c r="I26" s="217"/>
    </row>
    <row r="27" spans="1:9" ht="19.5" customHeight="1" x14ac:dyDescent="0.15">
      <c r="A27" s="218"/>
      <c r="B27" s="48" t="s">
        <v>259</v>
      </c>
      <c r="C27" s="48"/>
      <c r="D27" s="48"/>
      <c r="E27" s="48"/>
      <c r="F27" s="48"/>
      <c r="G27" s="48"/>
      <c r="H27" s="48"/>
      <c r="I27" s="217"/>
    </row>
    <row r="28" spans="1:9" s="44" customFormat="1" ht="19.5" customHeight="1" x14ac:dyDescent="0.15">
      <c r="A28" s="246"/>
      <c r="B28" s="1044" t="s">
        <v>459</v>
      </c>
      <c r="C28" s="1044"/>
      <c r="D28" s="1044"/>
      <c r="E28" s="1044"/>
      <c r="F28" s="1044"/>
      <c r="G28" s="1044"/>
      <c r="H28" s="1044"/>
      <c r="I28" s="247"/>
    </row>
    <row r="29" spans="1:9" s="44" customFormat="1" ht="19.5" customHeight="1" x14ac:dyDescent="0.15">
      <c r="A29" s="246"/>
      <c r="B29" s="1044" t="s">
        <v>114</v>
      </c>
      <c r="C29" s="1044"/>
      <c r="D29" s="1044"/>
      <c r="E29" s="1044"/>
      <c r="F29" s="1044"/>
      <c r="G29" s="1044"/>
      <c r="H29" s="1044"/>
      <c r="I29" s="247"/>
    </row>
    <row r="30" spans="1:9" s="44" customFormat="1" ht="19.5" customHeight="1" x14ac:dyDescent="0.15">
      <c r="A30" s="246"/>
      <c r="B30" s="1044" t="s">
        <v>115</v>
      </c>
      <c r="C30" s="1044"/>
      <c r="D30" s="1044"/>
      <c r="E30" s="1044"/>
      <c r="F30" s="1044"/>
      <c r="G30" s="1044"/>
      <c r="H30" s="1044"/>
      <c r="I30" s="247"/>
    </row>
    <row r="31" spans="1:9" s="44" customFormat="1" ht="19.5" customHeight="1" x14ac:dyDescent="0.15">
      <c r="A31" s="246"/>
      <c r="B31" s="1044" t="s">
        <v>137</v>
      </c>
      <c r="C31" s="1044"/>
      <c r="D31" s="1044"/>
      <c r="E31" s="1044"/>
      <c r="F31" s="1044"/>
      <c r="G31" s="1044"/>
      <c r="H31" s="1044"/>
      <c r="I31" s="247"/>
    </row>
    <row r="32" spans="1:9" s="44" customFormat="1" ht="19.5" customHeight="1" x14ac:dyDescent="0.15">
      <c r="A32" s="246"/>
      <c r="B32" s="1044" t="s">
        <v>108</v>
      </c>
      <c r="C32" s="1044"/>
      <c r="D32" s="1044"/>
      <c r="E32" s="1044"/>
      <c r="F32" s="1044"/>
      <c r="G32" s="1044"/>
      <c r="H32" s="1044"/>
      <c r="I32" s="247"/>
    </row>
    <row r="33" spans="1:9" s="44" customFormat="1" ht="19.5" customHeight="1" x14ac:dyDescent="0.15">
      <c r="A33" s="246"/>
      <c r="B33" s="1044" t="s">
        <v>117</v>
      </c>
      <c r="C33" s="1044"/>
      <c r="D33" s="1044"/>
      <c r="E33" s="1044"/>
      <c r="F33" s="1044"/>
      <c r="G33" s="1044"/>
      <c r="H33" s="1044"/>
      <c r="I33" s="247"/>
    </row>
    <row r="34" spans="1:9" s="44" customFormat="1" ht="19.5" customHeight="1" x14ac:dyDescent="0.15">
      <c r="A34" s="246"/>
      <c r="B34" s="1044" t="s">
        <v>118</v>
      </c>
      <c r="C34" s="1044"/>
      <c r="D34" s="1044"/>
      <c r="E34" s="1044"/>
      <c r="F34" s="1044"/>
      <c r="G34" s="1044"/>
      <c r="H34" s="1044"/>
      <c r="I34" s="247"/>
    </row>
    <row r="35" spans="1:9" ht="12.95" customHeight="1" x14ac:dyDescent="0.15">
      <c r="A35" s="78"/>
      <c r="B35" s="72"/>
      <c r="C35" s="72"/>
      <c r="D35" s="72"/>
      <c r="E35" s="72"/>
      <c r="F35" s="72"/>
      <c r="G35" s="72"/>
      <c r="H35" s="72"/>
      <c r="I35" s="71"/>
    </row>
    <row r="36" spans="1:9" ht="32.1" customHeight="1" x14ac:dyDescent="0.15"/>
  </sheetData>
  <mergeCells count="15">
    <mergeCell ref="H4:H5"/>
    <mergeCell ref="B6:B19"/>
    <mergeCell ref="B20:B25"/>
    <mergeCell ref="B3:E3"/>
    <mergeCell ref="B4:C4"/>
    <mergeCell ref="D4:D5"/>
    <mergeCell ref="E4:G4"/>
    <mergeCell ref="B33:H33"/>
    <mergeCell ref="B34:H34"/>
    <mergeCell ref="B26:H26"/>
    <mergeCell ref="B28:H28"/>
    <mergeCell ref="B29:H29"/>
    <mergeCell ref="B30:H30"/>
    <mergeCell ref="B31:H31"/>
    <mergeCell ref="B32:H32"/>
  </mergeCells>
  <phoneticPr fontId="1"/>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2F74E0-7AA1-4F40-9627-1CED16FB22BD}">
  <dimension ref="A1:E46"/>
  <sheetViews>
    <sheetView showGridLines="0" zoomScaleNormal="100" zoomScaleSheetLayoutView="100" workbookViewId="0">
      <selection sqref="A1:W1"/>
    </sheetView>
  </sheetViews>
  <sheetFormatPr defaultColWidth="9" defaultRowHeight="13.5" x14ac:dyDescent="0.15"/>
  <cols>
    <col min="1" max="1" width="2.625" style="197" customWidth="1"/>
    <col min="2" max="2" width="5.5" style="197" customWidth="1"/>
    <col min="3" max="3" width="60.625" style="197" customWidth="1"/>
    <col min="4" max="4" width="65.625" style="197" customWidth="1"/>
    <col min="5" max="5" width="2.625" style="197" customWidth="1"/>
    <col min="6" max="16384" width="9" style="197"/>
  </cols>
  <sheetData>
    <row r="1" spans="1:5" x14ac:dyDescent="0.15">
      <c r="A1" s="387"/>
      <c r="B1" s="388"/>
      <c r="C1" s="388"/>
      <c r="D1" s="388"/>
      <c r="E1" s="389"/>
    </row>
    <row r="2" spans="1:5" ht="22.5" customHeight="1" x14ac:dyDescent="0.15">
      <c r="A2" s="390"/>
      <c r="D2" s="394" t="s">
        <v>255</v>
      </c>
      <c r="E2" s="391"/>
    </row>
    <row r="3" spans="1:5" ht="25.35" customHeight="1" x14ac:dyDescent="0.15">
      <c r="A3" s="390"/>
      <c r="B3" s="1075" t="s">
        <v>254</v>
      </c>
      <c r="C3" s="1075"/>
      <c r="D3" s="395" t="s">
        <v>460</v>
      </c>
      <c r="E3" s="391"/>
    </row>
    <row r="4" spans="1:5" ht="22.5" customHeight="1" x14ac:dyDescent="0.15">
      <c r="A4" s="390"/>
      <c r="B4" s="1076" t="s">
        <v>181</v>
      </c>
      <c r="C4" s="1076"/>
      <c r="E4" s="391"/>
    </row>
    <row r="5" spans="1:5" ht="22.5" customHeight="1" x14ac:dyDescent="0.15">
      <c r="A5" s="390"/>
      <c r="B5" s="1081" t="s">
        <v>356</v>
      </c>
      <c r="C5" s="1081"/>
      <c r="D5" s="1081"/>
      <c r="E5" s="391"/>
    </row>
    <row r="6" spans="1:5" ht="22.5" customHeight="1" x14ac:dyDescent="0.15">
      <c r="A6" s="390"/>
      <c r="B6" s="198" t="s">
        <v>164</v>
      </c>
      <c r="C6" s="199" t="s">
        <v>165</v>
      </c>
      <c r="D6" s="199" t="s">
        <v>166</v>
      </c>
      <c r="E6" s="391"/>
    </row>
    <row r="7" spans="1:5" ht="37.35" customHeight="1" x14ac:dyDescent="0.15">
      <c r="A7" s="390"/>
      <c r="B7" s="199">
        <v>1</v>
      </c>
      <c r="C7" s="200" t="s">
        <v>167</v>
      </c>
      <c r="D7" s="200" t="s">
        <v>498</v>
      </c>
      <c r="E7" s="391"/>
    </row>
    <row r="8" spans="1:5" ht="37.35" customHeight="1" x14ac:dyDescent="0.15">
      <c r="A8" s="390"/>
      <c r="B8" s="199">
        <v>2</v>
      </c>
      <c r="C8" s="200" t="s">
        <v>168</v>
      </c>
      <c r="D8" s="200" t="s">
        <v>498</v>
      </c>
      <c r="E8" s="391"/>
    </row>
    <row r="9" spans="1:5" ht="37.35" customHeight="1" x14ac:dyDescent="0.15">
      <c r="A9" s="390"/>
      <c r="B9" s="199">
        <v>3</v>
      </c>
      <c r="C9" s="200" t="s">
        <v>169</v>
      </c>
      <c r="D9" s="200" t="s">
        <v>498</v>
      </c>
      <c r="E9" s="391"/>
    </row>
    <row r="10" spans="1:5" ht="37.35" customHeight="1" x14ac:dyDescent="0.15">
      <c r="A10" s="390"/>
      <c r="B10" s="199">
        <v>4</v>
      </c>
      <c r="C10" s="200" t="s">
        <v>170</v>
      </c>
      <c r="D10" s="200" t="s">
        <v>498</v>
      </c>
      <c r="E10" s="391"/>
    </row>
    <row r="11" spans="1:5" ht="63.75" customHeight="1" x14ac:dyDescent="0.15">
      <c r="A11" s="390"/>
      <c r="B11" s="199">
        <v>5</v>
      </c>
      <c r="C11" s="200" t="s">
        <v>171</v>
      </c>
      <c r="D11" s="420" t="s">
        <v>499</v>
      </c>
      <c r="E11" s="391"/>
    </row>
    <row r="12" spans="1:5" ht="133.5" customHeight="1" x14ac:dyDescent="0.15">
      <c r="A12" s="390"/>
      <c r="B12" s="199">
        <v>6</v>
      </c>
      <c r="C12" s="200" t="s">
        <v>172</v>
      </c>
      <c r="D12" s="248" t="s">
        <v>496</v>
      </c>
      <c r="E12" s="391"/>
    </row>
    <row r="13" spans="1:5" ht="69.75" customHeight="1" x14ac:dyDescent="0.15">
      <c r="A13" s="390"/>
      <c r="B13" s="199">
        <v>7</v>
      </c>
      <c r="C13" s="200" t="s">
        <v>173</v>
      </c>
      <c r="D13" s="420" t="s">
        <v>497</v>
      </c>
      <c r="E13" s="391"/>
    </row>
    <row r="14" spans="1:5" ht="306" customHeight="1" x14ac:dyDescent="0.15">
      <c r="A14" s="390"/>
      <c r="B14" s="199">
        <v>8</v>
      </c>
      <c r="C14" s="200" t="s">
        <v>174</v>
      </c>
      <c r="D14" s="248" t="s">
        <v>500</v>
      </c>
      <c r="E14" s="391"/>
    </row>
    <row r="15" spans="1:5" ht="141" customHeight="1" x14ac:dyDescent="0.15">
      <c r="A15" s="390"/>
      <c r="B15" s="199">
        <v>9</v>
      </c>
      <c r="C15" s="200" t="s">
        <v>175</v>
      </c>
      <c r="D15" s="248" t="s">
        <v>501</v>
      </c>
      <c r="E15" s="391"/>
    </row>
    <row r="16" spans="1:5" ht="55.5" customHeight="1" x14ac:dyDescent="0.15">
      <c r="A16" s="390"/>
      <c r="B16" s="199">
        <v>10</v>
      </c>
      <c r="C16" s="200" t="s">
        <v>176</v>
      </c>
      <c r="D16" s="248" t="s">
        <v>502</v>
      </c>
      <c r="E16" s="391"/>
    </row>
    <row r="17" spans="1:5" ht="95.25" customHeight="1" x14ac:dyDescent="0.15">
      <c r="A17" s="390"/>
      <c r="B17" s="199">
        <v>11</v>
      </c>
      <c r="C17" s="200" t="s">
        <v>177</v>
      </c>
      <c r="D17" s="248" t="s">
        <v>503</v>
      </c>
      <c r="E17" s="391"/>
    </row>
    <row r="18" spans="1:5" ht="87.75" customHeight="1" x14ac:dyDescent="0.15">
      <c r="A18" s="390"/>
      <c r="B18" s="199">
        <v>12</v>
      </c>
      <c r="C18" s="200" t="s">
        <v>178</v>
      </c>
      <c r="D18" s="248" t="s">
        <v>504</v>
      </c>
      <c r="E18" s="391"/>
    </row>
    <row r="19" spans="1:5" ht="25.35" customHeight="1" x14ac:dyDescent="0.15">
      <c r="A19" s="390"/>
      <c r="B19" s="1077" t="s">
        <v>183</v>
      </c>
      <c r="C19" s="1077"/>
      <c r="D19" s="396"/>
      <c r="E19" s="391"/>
    </row>
    <row r="20" spans="1:5" ht="25.35" customHeight="1" x14ac:dyDescent="0.15">
      <c r="A20" s="390"/>
      <c r="B20" s="397"/>
      <c r="C20" s="397"/>
      <c r="D20" s="396"/>
      <c r="E20" s="391"/>
    </row>
    <row r="21" spans="1:5" s="37" customFormat="1" ht="22.5" customHeight="1" x14ac:dyDescent="0.15">
      <c r="A21" s="218"/>
      <c r="B21" s="1080" t="s">
        <v>354</v>
      </c>
      <c r="C21" s="1080"/>
      <c r="D21" s="1080"/>
      <c r="E21" s="217"/>
    </row>
    <row r="22" spans="1:5" s="37" customFormat="1" ht="22.5" customHeight="1" x14ac:dyDescent="0.15">
      <c r="A22" s="218"/>
      <c r="B22" s="67" t="s">
        <v>164</v>
      </c>
      <c r="C22" s="66" t="s">
        <v>165</v>
      </c>
      <c r="D22" s="66" t="s">
        <v>166</v>
      </c>
      <c r="E22" s="217"/>
    </row>
    <row r="23" spans="1:5" s="37" customFormat="1" ht="22.5" customHeight="1" x14ac:dyDescent="0.15">
      <c r="A23" s="218"/>
      <c r="B23" s="67">
        <v>1</v>
      </c>
      <c r="C23" s="248" t="s">
        <v>353</v>
      </c>
      <c r="D23" s="248"/>
      <c r="E23" s="217"/>
    </row>
    <row r="24" spans="1:5" ht="25.35" customHeight="1" x14ac:dyDescent="0.15">
      <c r="A24" s="390"/>
      <c r="B24" s="1077" t="s">
        <v>355</v>
      </c>
      <c r="C24" s="1077"/>
      <c r="D24" s="396"/>
      <c r="E24" s="391"/>
    </row>
    <row r="25" spans="1:5" x14ac:dyDescent="0.15">
      <c r="A25" s="390"/>
      <c r="E25" s="391"/>
    </row>
    <row r="26" spans="1:5" ht="22.5" customHeight="1" x14ac:dyDescent="0.15">
      <c r="A26" s="390"/>
      <c r="B26" s="1078" t="s">
        <v>182</v>
      </c>
      <c r="C26" s="1078"/>
      <c r="D26" s="201"/>
      <c r="E26" s="391"/>
    </row>
    <row r="27" spans="1:5" ht="22.5" customHeight="1" x14ac:dyDescent="0.15">
      <c r="A27" s="390"/>
      <c r="B27" s="67" t="s">
        <v>164</v>
      </c>
      <c r="C27" s="202" t="s">
        <v>165</v>
      </c>
      <c r="D27" s="202" t="s">
        <v>180</v>
      </c>
      <c r="E27" s="391"/>
    </row>
    <row r="28" spans="1:5" ht="32.25" customHeight="1" x14ac:dyDescent="0.15">
      <c r="A28" s="390"/>
      <c r="B28" s="67">
        <v>1</v>
      </c>
      <c r="C28" s="203" t="s">
        <v>179</v>
      </c>
      <c r="D28" s="248" t="s">
        <v>505</v>
      </c>
      <c r="E28" s="391"/>
    </row>
    <row r="29" spans="1:5" ht="25.35" customHeight="1" x14ac:dyDescent="0.15">
      <c r="A29" s="390"/>
      <c r="B29" s="1079" t="s">
        <v>461</v>
      </c>
      <c r="C29" s="1079"/>
      <c r="D29" s="1079"/>
      <c r="E29" s="391"/>
    </row>
    <row r="30" spans="1:5" ht="13.15" customHeight="1" x14ac:dyDescent="0.15">
      <c r="A30" s="392"/>
      <c r="B30" s="398"/>
      <c r="C30" s="399"/>
      <c r="D30" s="399"/>
      <c r="E30" s="393"/>
    </row>
    <row r="31" spans="1:5" ht="13.15" customHeight="1" x14ac:dyDescent="0.15">
      <c r="B31" s="201" t="s">
        <v>407</v>
      </c>
      <c r="C31" s="204"/>
      <c r="D31" s="204"/>
    </row>
    <row r="32" spans="1:5" ht="13.15" customHeight="1" x14ac:dyDescent="0.15">
      <c r="B32" s="201" t="s">
        <v>408</v>
      </c>
      <c r="C32" s="204"/>
      <c r="D32" s="204"/>
    </row>
    <row r="33" spans="2:4" ht="13.15" customHeight="1" x14ac:dyDescent="0.15">
      <c r="B33" s="201"/>
      <c r="C33" s="204"/>
      <c r="D33" s="204"/>
    </row>
    <row r="34" spans="2:4" ht="13.15" customHeight="1" x14ac:dyDescent="0.15">
      <c r="B34" s="201" t="s">
        <v>405</v>
      </c>
      <c r="C34" s="204"/>
      <c r="D34" s="204"/>
    </row>
    <row r="35" spans="2:4" ht="13.15" customHeight="1" x14ac:dyDescent="0.15">
      <c r="B35" s="201" t="s">
        <v>406</v>
      </c>
      <c r="C35" s="204"/>
      <c r="D35" s="204"/>
    </row>
    <row r="36" spans="2:4" ht="13.15" customHeight="1" x14ac:dyDescent="0.15">
      <c r="B36" s="201"/>
      <c r="C36" s="204"/>
      <c r="D36" s="204"/>
    </row>
    <row r="37" spans="2:4" x14ac:dyDescent="0.15">
      <c r="B37" s="197" t="s">
        <v>396</v>
      </c>
    </row>
    <row r="38" spans="2:4" x14ac:dyDescent="0.15">
      <c r="B38" s="197" t="s">
        <v>397</v>
      </c>
    </row>
    <row r="39" spans="2:4" x14ac:dyDescent="0.15">
      <c r="B39" s="197" t="s">
        <v>399</v>
      </c>
    </row>
    <row r="40" spans="2:4" x14ac:dyDescent="0.15">
      <c r="B40" s="197" t="s">
        <v>400</v>
      </c>
    </row>
    <row r="41" spans="2:4" x14ac:dyDescent="0.15">
      <c r="B41" s="197" t="s">
        <v>401</v>
      </c>
    </row>
    <row r="42" spans="2:4" x14ac:dyDescent="0.15">
      <c r="B42" s="197" t="s">
        <v>404</v>
      </c>
    </row>
    <row r="44" spans="2:4" x14ac:dyDescent="0.15">
      <c r="B44" s="197" t="s">
        <v>398</v>
      </c>
    </row>
    <row r="45" spans="2:4" x14ac:dyDescent="0.15">
      <c r="B45" s="197" t="s">
        <v>403</v>
      </c>
    </row>
    <row r="46" spans="2:4" x14ac:dyDescent="0.15">
      <c r="B46" s="197" t="s">
        <v>402</v>
      </c>
    </row>
  </sheetData>
  <mergeCells count="8">
    <mergeCell ref="B3:C3"/>
    <mergeCell ref="B4:C4"/>
    <mergeCell ref="B19:C19"/>
    <mergeCell ref="B26:C26"/>
    <mergeCell ref="B29:D29"/>
    <mergeCell ref="B21:D21"/>
    <mergeCell ref="B5:D5"/>
    <mergeCell ref="B24:C24"/>
  </mergeCells>
  <phoneticPr fontId="1"/>
  <printOptions horizontalCentered="1"/>
  <pageMargins left="0.70866141732283472" right="0.70866141732283472" top="0.74803149606299213" bottom="0.74803149606299213" header="0.31496062992125984" footer="0.31496062992125984"/>
  <pageSetup paperSize="9" scale="90" orientation="landscape" r:id="rId1"/>
  <rowBreaks count="1" manualBreakCount="1">
    <brk id="24"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842F8-B4D7-4828-99F8-0EBB7CCD9233}">
  <sheetPr>
    <pageSetUpPr fitToPage="1"/>
  </sheetPr>
  <dimension ref="A1:BO113"/>
  <sheetViews>
    <sheetView showGridLines="0" showWhiteSpace="0" zoomScale="98" zoomScaleNormal="98" zoomScaleSheetLayoutView="70" zoomScalePageLayoutView="75" workbookViewId="0">
      <selection sqref="A1:W1"/>
    </sheetView>
  </sheetViews>
  <sheetFormatPr defaultColWidth="9" defaultRowHeight="13.5" x14ac:dyDescent="0.15"/>
  <cols>
    <col min="1" max="12" width="2.5" style="1" customWidth="1"/>
    <col min="13" max="26" width="1.625" style="1" customWidth="1"/>
    <col min="27" max="51" width="1.75" style="1" customWidth="1"/>
    <col min="52" max="52" width="4.5" style="1" customWidth="1"/>
    <col min="53" max="59" width="1.625" style="1" customWidth="1"/>
    <col min="60" max="60" width="4.125" style="1" customWidth="1"/>
    <col min="61" max="61" width="1.625" style="1" customWidth="1"/>
    <col min="62" max="62" width="2.25" style="1" customWidth="1"/>
    <col min="63" max="63" width="2.375" style="1" customWidth="1"/>
    <col min="64" max="64" width="1.625" style="1" customWidth="1"/>
    <col min="65" max="65" width="20.625" style="1" customWidth="1"/>
    <col min="66" max="16384" width="9" style="1"/>
  </cols>
  <sheetData>
    <row r="1" spans="1:65" ht="19.5" customHeight="1" x14ac:dyDescent="0.15">
      <c r="A1" s="750" t="s">
        <v>346</v>
      </c>
      <c r="B1" s="750"/>
      <c r="C1" s="750"/>
      <c r="D1" s="750"/>
      <c r="E1" s="750"/>
      <c r="F1" s="750"/>
      <c r="G1" s="750"/>
      <c r="H1" s="750"/>
      <c r="I1" s="750"/>
      <c r="J1" s="750"/>
      <c r="K1" s="750"/>
      <c r="L1" s="750"/>
      <c r="M1" s="750"/>
      <c r="N1" s="750"/>
      <c r="O1" s="750"/>
      <c r="P1" s="750"/>
      <c r="Q1" s="750"/>
      <c r="R1" s="750"/>
      <c r="S1" s="750"/>
      <c r="T1" s="750"/>
      <c r="U1" s="750"/>
      <c r="V1" s="750"/>
      <c r="W1" s="750"/>
      <c r="X1" s="751"/>
      <c r="Y1" s="751"/>
      <c r="Z1" s="751"/>
      <c r="AA1" s="751"/>
      <c r="AB1" s="751"/>
      <c r="AC1" s="751"/>
      <c r="AD1" s="751"/>
      <c r="AE1" s="751"/>
      <c r="AF1" s="751"/>
      <c r="AG1" s="751"/>
      <c r="AH1" s="751"/>
      <c r="AI1" s="751"/>
      <c r="AJ1" s="751"/>
      <c r="AK1" s="751"/>
      <c r="AL1" s="751"/>
      <c r="AM1" s="751"/>
      <c r="AN1" s="751"/>
      <c r="BM1" s="229" t="s">
        <v>347</v>
      </c>
    </row>
    <row r="2" spans="1:65" ht="30" customHeight="1" x14ac:dyDescent="0.15">
      <c r="B2" s="752"/>
      <c r="C2" s="752"/>
      <c r="D2" s="752"/>
      <c r="E2" s="752"/>
      <c r="F2" s="752"/>
      <c r="G2" s="752"/>
      <c r="H2" s="752"/>
      <c r="I2" s="752"/>
      <c r="J2" s="752"/>
      <c r="K2" s="752"/>
      <c r="L2" s="752"/>
      <c r="M2" s="752"/>
      <c r="N2" s="752"/>
      <c r="O2" s="752"/>
      <c r="P2" s="752"/>
      <c r="Q2" s="752"/>
      <c r="R2" s="752"/>
      <c r="S2" s="752"/>
      <c r="T2" s="752"/>
      <c r="U2" s="752"/>
      <c r="V2" s="752"/>
      <c r="W2" s="752"/>
      <c r="X2" s="752"/>
      <c r="Y2" s="752"/>
      <c r="Z2" s="752"/>
      <c r="AA2" s="752"/>
      <c r="AB2" s="752"/>
      <c r="AC2" s="752"/>
      <c r="AD2" s="752"/>
      <c r="AE2" s="752"/>
      <c r="AF2" s="752"/>
      <c r="AG2" s="752"/>
      <c r="AH2" s="752"/>
      <c r="AI2" s="752"/>
      <c r="AJ2" s="752"/>
      <c r="AK2" s="752"/>
      <c r="AL2" s="752"/>
      <c r="AM2" s="752"/>
      <c r="AN2" s="752"/>
      <c r="AO2" s="752"/>
      <c r="AP2" s="752"/>
      <c r="BM2" s="386" t="s">
        <v>435</v>
      </c>
    </row>
    <row r="3" spans="1:65" ht="15" customHeight="1" x14ac:dyDescent="0.15">
      <c r="A3" s="753" t="s">
        <v>1</v>
      </c>
      <c r="B3" s="754"/>
      <c r="C3" s="754"/>
      <c r="D3" s="754"/>
      <c r="E3" s="754"/>
      <c r="F3" s="754"/>
      <c r="G3" s="754"/>
      <c r="H3" s="754"/>
      <c r="I3" s="754"/>
      <c r="J3" s="755"/>
      <c r="K3" s="756" t="s">
        <v>2</v>
      </c>
      <c r="L3" s="757"/>
      <c r="M3" s="757"/>
      <c r="N3" s="757"/>
      <c r="O3" s="757"/>
      <c r="P3" s="757"/>
      <c r="Q3" s="757"/>
      <c r="R3" s="757"/>
      <c r="S3" s="757"/>
      <c r="T3" s="757"/>
      <c r="U3" s="757"/>
      <c r="V3" s="757"/>
      <c r="W3" s="757"/>
      <c r="X3" s="757"/>
      <c r="Y3" s="757"/>
      <c r="Z3" s="757"/>
      <c r="AA3" s="757"/>
      <c r="AB3" s="757"/>
      <c r="AC3" s="757"/>
      <c r="AD3" s="757"/>
      <c r="AE3" s="757"/>
      <c r="AF3" s="757"/>
      <c r="AG3" s="757"/>
      <c r="AH3" s="757"/>
      <c r="AI3" s="757"/>
      <c r="AJ3" s="757"/>
      <c r="AK3" s="757"/>
      <c r="AL3" s="757"/>
      <c r="AM3" s="757"/>
      <c r="AN3" s="757"/>
      <c r="AO3" s="757"/>
      <c r="AP3" s="757"/>
      <c r="AQ3" s="757"/>
      <c r="AR3" s="757"/>
      <c r="AS3" s="757"/>
      <c r="AT3" s="757"/>
      <c r="AU3" s="757"/>
      <c r="AV3" s="757"/>
      <c r="AW3" s="757"/>
      <c r="AX3" s="757"/>
      <c r="AY3" s="757"/>
      <c r="AZ3" s="757"/>
      <c r="BA3" s="757"/>
      <c r="BB3" s="757"/>
      <c r="BC3" s="757"/>
      <c r="BD3" s="757"/>
      <c r="BE3" s="757"/>
      <c r="BF3" s="757"/>
      <c r="BG3" s="757"/>
      <c r="BH3" s="758"/>
      <c r="BI3" s="759" t="s">
        <v>184</v>
      </c>
      <c r="BJ3" s="760"/>
      <c r="BK3" s="760"/>
      <c r="BL3" s="760"/>
      <c r="BM3" s="761"/>
    </row>
    <row r="4" spans="1:65" ht="24" customHeight="1" x14ac:dyDescent="0.15">
      <c r="A4" s="745" t="s">
        <v>4</v>
      </c>
      <c r="B4" s="745"/>
      <c r="C4" s="745"/>
      <c r="D4" s="745"/>
      <c r="E4" s="745"/>
      <c r="F4" s="745"/>
      <c r="G4" s="745"/>
      <c r="H4" s="745"/>
      <c r="I4" s="745"/>
      <c r="J4" s="745"/>
      <c r="K4" s="622" t="s">
        <v>468</v>
      </c>
      <c r="L4" s="623"/>
      <c r="M4" s="623"/>
      <c r="N4" s="623"/>
      <c r="O4" s="623"/>
      <c r="P4" s="623"/>
      <c r="Q4" s="623"/>
      <c r="R4" s="623"/>
      <c r="S4" s="623"/>
      <c r="T4" s="623"/>
      <c r="U4" s="623"/>
      <c r="V4" s="623"/>
      <c r="W4" s="623"/>
      <c r="X4" s="623"/>
      <c r="Y4" s="623"/>
      <c r="Z4" s="623"/>
      <c r="AA4" s="623"/>
      <c r="AB4" s="623"/>
      <c r="AC4" s="623"/>
      <c r="AD4" s="623"/>
      <c r="AE4" s="623"/>
      <c r="AF4" s="623"/>
      <c r="AG4" s="623"/>
      <c r="AH4" s="623"/>
      <c r="AI4" s="623"/>
      <c r="AJ4" s="623"/>
      <c r="AK4" s="623"/>
      <c r="AL4" s="623"/>
      <c r="AM4" s="623"/>
      <c r="AN4" s="623"/>
      <c r="AO4" s="623"/>
      <c r="AP4" s="623"/>
      <c r="AQ4" s="623"/>
      <c r="AR4" s="623"/>
      <c r="AS4" s="623"/>
      <c r="AT4" s="623"/>
      <c r="AU4" s="623"/>
      <c r="AV4" s="623"/>
      <c r="AW4" s="623"/>
      <c r="AX4" s="623"/>
      <c r="AY4" s="623"/>
      <c r="AZ4" s="623"/>
      <c r="BA4" s="623"/>
      <c r="BB4" s="623"/>
      <c r="BC4" s="623"/>
      <c r="BD4" s="623"/>
      <c r="BE4" s="623"/>
      <c r="BF4" s="623"/>
      <c r="BG4" s="623"/>
      <c r="BH4" s="624"/>
      <c r="BI4" s="746"/>
      <c r="BJ4" s="747"/>
      <c r="BK4" s="747"/>
      <c r="BL4" s="747"/>
      <c r="BM4" s="748"/>
    </row>
    <row r="5" spans="1:65" ht="15" customHeight="1" x14ac:dyDescent="0.15">
      <c r="A5" s="749" t="s">
        <v>5</v>
      </c>
      <c r="B5" s="749"/>
      <c r="C5" s="749"/>
      <c r="D5" s="749"/>
      <c r="E5" s="749"/>
      <c r="F5" s="749"/>
      <c r="G5" s="749"/>
      <c r="H5" s="749"/>
      <c r="I5" s="749"/>
      <c r="J5" s="749"/>
      <c r="K5" s="551" t="s">
        <v>475</v>
      </c>
      <c r="L5" s="552"/>
      <c r="M5" s="552"/>
      <c r="N5" s="552"/>
      <c r="O5" s="552"/>
      <c r="P5" s="552"/>
      <c r="Q5" s="552"/>
      <c r="R5" s="552"/>
      <c r="S5" s="552"/>
      <c r="T5" s="552"/>
      <c r="U5" s="552"/>
      <c r="V5" s="552"/>
      <c r="W5" s="552"/>
      <c r="X5" s="552"/>
      <c r="Y5" s="552"/>
      <c r="Z5" s="552"/>
      <c r="AA5" s="552"/>
      <c r="AB5" s="552"/>
      <c r="AC5" s="552"/>
      <c r="AD5" s="552"/>
      <c r="AE5" s="552"/>
      <c r="AF5" s="552"/>
      <c r="AG5" s="552"/>
      <c r="AH5" s="552"/>
      <c r="AI5" s="552"/>
      <c r="AJ5" s="552"/>
      <c r="AK5" s="552"/>
      <c r="AL5" s="552"/>
      <c r="AM5" s="552"/>
      <c r="AN5" s="552"/>
      <c r="AO5" s="552"/>
      <c r="AP5" s="552"/>
      <c r="AQ5" s="552"/>
      <c r="AR5" s="552"/>
      <c r="AS5" s="552"/>
      <c r="AT5" s="552"/>
      <c r="AU5" s="552"/>
      <c r="AV5" s="552"/>
      <c r="AW5" s="552"/>
      <c r="AX5" s="552"/>
      <c r="AY5" s="552"/>
      <c r="AZ5" s="552"/>
      <c r="BA5" s="552"/>
      <c r="BB5" s="552"/>
      <c r="BC5" s="552"/>
      <c r="BD5" s="552"/>
      <c r="BE5" s="552"/>
      <c r="BF5" s="552"/>
      <c r="BG5" s="552"/>
      <c r="BH5" s="553"/>
      <c r="BI5" s="746"/>
      <c r="BJ5" s="747"/>
      <c r="BK5" s="747"/>
      <c r="BL5" s="747"/>
      <c r="BM5" s="748"/>
    </row>
    <row r="6" spans="1:65" ht="30" customHeight="1" x14ac:dyDescent="0.15">
      <c r="A6" s="739" t="s">
        <v>6</v>
      </c>
      <c r="B6" s="524" t="s">
        <v>185</v>
      </c>
      <c r="C6" s="509" t="s">
        <v>14</v>
      </c>
      <c r="D6" s="574"/>
      <c r="E6" s="574"/>
      <c r="F6" s="574"/>
      <c r="G6" s="574"/>
      <c r="H6" s="574"/>
      <c r="I6" s="574"/>
      <c r="J6" s="574"/>
      <c r="K6" s="715"/>
      <c r="L6" s="716"/>
      <c r="M6" s="509" t="s">
        <v>7</v>
      </c>
      <c r="N6" s="717"/>
      <c r="O6" s="717"/>
      <c r="P6" s="717"/>
      <c r="Q6" s="717"/>
      <c r="R6" s="717"/>
      <c r="S6" s="718"/>
      <c r="T6" s="718"/>
      <c r="U6" s="718"/>
      <c r="V6" s="719"/>
      <c r="W6" s="509" t="s">
        <v>8</v>
      </c>
      <c r="X6" s="718"/>
      <c r="Y6" s="718"/>
      <c r="Z6" s="718"/>
      <c r="AA6" s="718"/>
      <c r="AB6" s="718"/>
      <c r="AC6" s="718"/>
      <c r="AD6" s="718"/>
      <c r="AE6" s="718"/>
      <c r="AF6" s="718"/>
      <c r="AG6" s="718"/>
      <c r="AH6" s="718"/>
      <c r="AI6" s="718"/>
      <c r="AJ6" s="718"/>
      <c r="AK6" s="718"/>
      <c r="AL6" s="718"/>
      <c r="AM6" s="718"/>
      <c r="AN6" s="718"/>
      <c r="AO6" s="718"/>
      <c r="AP6" s="718"/>
      <c r="AQ6" s="718"/>
      <c r="AR6" s="718"/>
      <c r="AS6" s="718"/>
      <c r="AT6" s="718"/>
      <c r="AU6" s="718"/>
      <c r="AV6" s="718"/>
      <c r="AW6" s="718"/>
      <c r="AX6" s="718"/>
      <c r="AY6" s="718"/>
      <c r="AZ6" s="718"/>
      <c r="BA6" s="718"/>
      <c r="BB6" s="718"/>
      <c r="BC6" s="718"/>
      <c r="BD6" s="718"/>
      <c r="BE6" s="718"/>
      <c r="BF6" s="718"/>
      <c r="BG6" s="718"/>
      <c r="BH6" s="719"/>
      <c r="BI6" s="509" t="s">
        <v>186</v>
      </c>
      <c r="BJ6" s="466"/>
      <c r="BK6" s="466"/>
      <c r="BL6" s="466"/>
      <c r="BM6" s="467"/>
    </row>
    <row r="7" spans="1:65" ht="15" customHeight="1" x14ac:dyDescent="0.15">
      <c r="A7" s="740"/>
      <c r="B7" s="525"/>
      <c r="C7" s="720"/>
      <c r="D7" s="721"/>
      <c r="E7" s="721"/>
      <c r="F7" s="721"/>
      <c r="G7" s="721"/>
      <c r="H7" s="721"/>
      <c r="I7" s="721"/>
      <c r="J7" s="721"/>
      <c r="K7" s="721"/>
      <c r="L7" s="722"/>
      <c r="M7" s="742"/>
      <c r="N7" s="743"/>
      <c r="O7" s="743"/>
      <c r="P7" s="743"/>
      <c r="Q7" s="743"/>
      <c r="R7" s="743"/>
      <c r="S7" s="743"/>
      <c r="T7" s="743"/>
      <c r="U7" s="743"/>
      <c r="V7" s="744"/>
      <c r="W7" s="563"/>
      <c r="X7" s="564"/>
      <c r="Y7" s="564"/>
      <c r="Z7" s="564"/>
      <c r="AA7" s="564"/>
      <c r="AB7" s="564"/>
      <c r="AC7" s="564"/>
      <c r="AD7" s="564"/>
      <c r="AE7" s="564"/>
      <c r="AF7" s="564"/>
      <c r="AG7" s="564"/>
      <c r="AH7" s="564"/>
      <c r="AI7" s="564"/>
      <c r="AJ7" s="564"/>
      <c r="AK7" s="564"/>
      <c r="AL7" s="564"/>
      <c r="AM7" s="564"/>
      <c r="AN7" s="564"/>
      <c r="AO7" s="564"/>
      <c r="AP7" s="564"/>
      <c r="AQ7" s="564"/>
      <c r="AR7" s="564"/>
      <c r="AS7" s="564"/>
      <c r="AT7" s="564"/>
      <c r="AU7" s="564"/>
      <c r="AV7" s="564"/>
      <c r="AW7" s="564"/>
      <c r="AX7" s="564"/>
      <c r="AY7" s="564"/>
      <c r="AZ7" s="564"/>
      <c r="BA7" s="564"/>
      <c r="BB7" s="564"/>
      <c r="BC7" s="564"/>
      <c r="BD7" s="564"/>
      <c r="BE7" s="564"/>
      <c r="BF7" s="564"/>
      <c r="BG7" s="564"/>
      <c r="BH7" s="565"/>
      <c r="BI7" s="697"/>
      <c r="BJ7" s="698"/>
      <c r="BK7" s="698"/>
      <c r="BL7" s="698"/>
      <c r="BM7" s="699"/>
    </row>
    <row r="8" spans="1:65" ht="15" customHeight="1" x14ac:dyDescent="0.15">
      <c r="A8" s="740"/>
      <c r="B8" s="525"/>
      <c r="C8" s="723" t="s">
        <v>470</v>
      </c>
      <c r="D8" s="724"/>
      <c r="E8" s="724"/>
      <c r="F8" s="724"/>
      <c r="G8" s="724"/>
      <c r="H8" s="724"/>
      <c r="I8" s="724"/>
      <c r="J8" s="724"/>
      <c r="K8" s="724"/>
      <c r="L8" s="725"/>
      <c r="M8" s="726">
        <v>25242</v>
      </c>
      <c r="N8" s="727"/>
      <c r="O8" s="727"/>
      <c r="P8" s="727"/>
      <c r="Q8" s="727"/>
      <c r="R8" s="727"/>
      <c r="S8" s="727"/>
      <c r="T8" s="727"/>
      <c r="U8" s="727"/>
      <c r="V8" s="728"/>
      <c r="W8" s="581" t="s">
        <v>469</v>
      </c>
      <c r="X8" s="737"/>
      <c r="Y8" s="737"/>
      <c r="Z8" s="737"/>
      <c r="AA8" s="737"/>
      <c r="AB8" s="737"/>
      <c r="AC8" s="737"/>
      <c r="AD8" s="737"/>
      <c r="AE8" s="737"/>
      <c r="AF8" s="737"/>
      <c r="AG8" s="737"/>
      <c r="AH8" s="737"/>
      <c r="AI8" s="737"/>
      <c r="AJ8" s="737"/>
      <c r="AK8" s="737"/>
      <c r="AL8" s="737"/>
      <c r="AM8" s="737"/>
      <c r="AN8" s="737"/>
      <c r="AO8" s="737"/>
      <c r="AP8" s="737"/>
      <c r="AQ8" s="737"/>
      <c r="AR8" s="737"/>
      <c r="AS8" s="737"/>
      <c r="AT8" s="737"/>
      <c r="AU8" s="737"/>
      <c r="AV8" s="737"/>
      <c r="AW8" s="737"/>
      <c r="AX8" s="737"/>
      <c r="AY8" s="737"/>
      <c r="AZ8" s="737"/>
      <c r="BA8" s="737"/>
      <c r="BB8" s="737"/>
      <c r="BC8" s="737"/>
      <c r="BD8" s="737"/>
      <c r="BE8" s="737"/>
      <c r="BF8" s="737"/>
      <c r="BG8" s="737"/>
      <c r="BH8" s="738"/>
      <c r="BI8" s="735" t="s">
        <v>1045</v>
      </c>
      <c r="BJ8" s="730"/>
      <c r="BK8" s="730"/>
      <c r="BL8" s="730"/>
      <c r="BM8" s="731"/>
    </row>
    <row r="9" spans="1:65" ht="15" customHeight="1" x14ac:dyDescent="0.15">
      <c r="A9" s="740"/>
      <c r="B9" s="525"/>
      <c r="C9" s="723" t="s">
        <v>471</v>
      </c>
      <c r="D9" s="724"/>
      <c r="E9" s="724"/>
      <c r="F9" s="724"/>
      <c r="G9" s="724"/>
      <c r="H9" s="724"/>
      <c r="I9" s="724"/>
      <c r="J9" s="724"/>
      <c r="K9" s="724"/>
      <c r="L9" s="725"/>
      <c r="M9" s="732">
        <v>43922</v>
      </c>
      <c r="N9" s="733"/>
      <c r="O9" s="733"/>
      <c r="P9" s="733"/>
      <c r="Q9" s="733"/>
      <c r="R9" s="733"/>
      <c r="S9" s="733"/>
      <c r="T9" s="733"/>
      <c r="U9" s="733"/>
      <c r="V9" s="734"/>
      <c r="W9" s="723" t="s">
        <v>473</v>
      </c>
      <c r="X9" s="724"/>
      <c r="Y9" s="724"/>
      <c r="Z9" s="724"/>
      <c r="AA9" s="724"/>
      <c r="AB9" s="724"/>
      <c r="AC9" s="724"/>
      <c r="AD9" s="724"/>
      <c r="AE9" s="724"/>
      <c r="AF9" s="724"/>
      <c r="AG9" s="724"/>
      <c r="AH9" s="724"/>
      <c r="AI9" s="724"/>
      <c r="AJ9" s="724"/>
      <c r="AK9" s="724"/>
      <c r="AL9" s="724"/>
      <c r="AM9" s="724"/>
      <c r="AN9" s="724"/>
      <c r="AO9" s="724"/>
      <c r="AP9" s="724"/>
      <c r="AQ9" s="724"/>
      <c r="AR9" s="724"/>
      <c r="AS9" s="724"/>
      <c r="AT9" s="724"/>
      <c r="AU9" s="724"/>
      <c r="AV9" s="724"/>
      <c r="AW9" s="724"/>
      <c r="AX9" s="724"/>
      <c r="AY9" s="724"/>
      <c r="AZ9" s="724"/>
      <c r="BA9" s="724"/>
      <c r="BB9" s="724"/>
      <c r="BC9" s="724"/>
      <c r="BD9" s="724"/>
      <c r="BE9" s="724"/>
      <c r="BF9" s="724"/>
      <c r="BG9" s="724"/>
      <c r="BH9" s="725"/>
      <c r="BI9" s="735" t="s">
        <v>1046</v>
      </c>
      <c r="BJ9" s="730"/>
      <c r="BK9" s="730"/>
      <c r="BL9" s="730"/>
      <c r="BM9" s="731"/>
    </row>
    <row r="10" spans="1:65" ht="15" customHeight="1" x14ac:dyDescent="0.15">
      <c r="A10" s="740"/>
      <c r="B10" s="525"/>
      <c r="C10" s="723" t="s">
        <v>472</v>
      </c>
      <c r="D10" s="724"/>
      <c r="E10" s="724"/>
      <c r="F10" s="724"/>
      <c r="G10" s="724"/>
      <c r="H10" s="724"/>
      <c r="I10" s="724"/>
      <c r="J10" s="724"/>
      <c r="K10" s="724"/>
      <c r="L10" s="725"/>
      <c r="M10" s="732">
        <v>39539</v>
      </c>
      <c r="N10" s="733"/>
      <c r="O10" s="733"/>
      <c r="P10" s="733"/>
      <c r="Q10" s="733"/>
      <c r="R10" s="733"/>
      <c r="S10" s="733"/>
      <c r="T10" s="733"/>
      <c r="U10" s="733"/>
      <c r="V10" s="734"/>
      <c r="W10" s="723" t="s">
        <v>473</v>
      </c>
      <c r="X10" s="724"/>
      <c r="Y10" s="724"/>
      <c r="Z10" s="724"/>
      <c r="AA10" s="724"/>
      <c r="AB10" s="724"/>
      <c r="AC10" s="724"/>
      <c r="AD10" s="724"/>
      <c r="AE10" s="724"/>
      <c r="AF10" s="724"/>
      <c r="AG10" s="724"/>
      <c r="AH10" s="724"/>
      <c r="AI10" s="724"/>
      <c r="AJ10" s="724"/>
      <c r="AK10" s="724"/>
      <c r="AL10" s="724"/>
      <c r="AM10" s="724"/>
      <c r="AN10" s="724"/>
      <c r="AO10" s="724"/>
      <c r="AP10" s="724"/>
      <c r="AQ10" s="724"/>
      <c r="AR10" s="724"/>
      <c r="AS10" s="724"/>
      <c r="AT10" s="724"/>
      <c r="AU10" s="724"/>
      <c r="AV10" s="724"/>
      <c r="AW10" s="724"/>
      <c r="AX10" s="724"/>
      <c r="AY10" s="724"/>
      <c r="AZ10" s="724"/>
      <c r="BA10" s="724"/>
      <c r="BB10" s="724"/>
      <c r="BC10" s="724"/>
      <c r="BD10" s="724"/>
      <c r="BE10" s="724"/>
      <c r="BF10" s="724"/>
      <c r="BG10" s="724"/>
      <c r="BH10" s="725"/>
      <c r="BI10" s="735" t="s">
        <v>1047</v>
      </c>
      <c r="BJ10" s="730"/>
      <c r="BK10" s="730"/>
      <c r="BL10" s="730"/>
      <c r="BM10" s="731"/>
    </row>
    <row r="11" spans="1:65" ht="30" customHeight="1" x14ac:dyDescent="0.15">
      <c r="A11" s="740"/>
      <c r="B11" s="524" t="s">
        <v>26</v>
      </c>
      <c r="C11" s="509" t="s">
        <v>102</v>
      </c>
      <c r="D11" s="574"/>
      <c r="E11" s="574"/>
      <c r="F11" s="574"/>
      <c r="G11" s="574"/>
      <c r="H11" s="574"/>
      <c r="I11" s="574"/>
      <c r="J11" s="574"/>
      <c r="K11" s="715"/>
      <c r="L11" s="716"/>
      <c r="M11" s="509" t="s">
        <v>7</v>
      </c>
      <c r="N11" s="717"/>
      <c r="O11" s="717"/>
      <c r="P11" s="717"/>
      <c r="Q11" s="717"/>
      <c r="R11" s="717"/>
      <c r="S11" s="718"/>
      <c r="T11" s="718"/>
      <c r="U11" s="718"/>
      <c r="V11" s="719"/>
      <c r="W11" s="509" t="s">
        <v>8</v>
      </c>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8"/>
      <c r="AY11" s="718"/>
      <c r="AZ11" s="718"/>
      <c r="BA11" s="718"/>
      <c r="BB11" s="718"/>
      <c r="BC11" s="718"/>
      <c r="BD11" s="718"/>
      <c r="BE11" s="718"/>
      <c r="BF11" s="718"/>
      <c r="BG11" s="718"/>
      <c r="BH11" s="719"/>
      <c r="BI11" s="509" t="s">
        <v>186</v>
      </c>
      <c r="BJ11" s="466"/>
      <c r="BK11" s="466"/>
      <c r="BL11" s="466"/>
      <c r="BM11" s="467"/>
    </row>
    <row r="12" spans="1:65" ht="18.75" customHeight="1" x14ac:dyDescent="0.15">
      <c r="A12" s="740"/>
      <c r="B12" s="525"/>
      <c r="C12" s="720"/>
      <c r="D12" s="721"/>
      <c r="E12" s="721"/>
      <c r="F12" s="721"/>
      <c r="G12" s="721"/>
      <c r="H12" s="721"/>
      <c r="I12" s="721"/>
      <c r="J12" s="721"/>
      <c r="K12" s="721"/>
      <c r="L12" s="722"/>
      <c r="M12" s="694"/>
      <c r="N12" s="695"/>
      <c r="O12" s="695"/>
      <c r="P12" s="695"/>
      <c r="Q12" s="695"/>
      <c r="R12" s="695"/>
      <c r="S12" s="695"/>
      <c r="T12" s="695"/>
      <c r="U12" s="695"/>
      <c r="V12" s="696"/>
      <c r="W12" s="697"/>
      <c r="X12" s="698"/>
      <c r="Y12" s="698"/>
      <c r="Z12" s="698"/>
      <c r="AA12" s="698"/>
      <c r="AB12" s="698"/>
      <c r="AC12" s="698"/>
      <c r="AD12" s="698"/>
      <c r="AE12" s="698"/>
      <c r="AF12" s="698"/>
      <c r="AG12" s="698"/>
      <c r="AH12" s="698"/>
      <c r="AI12" s="698"/>
      <c r="AJ12" s="698"/>
      <c r="AK12" s="698"/>
      <c r="AL12" s="698"/>
      <c r="AM12" s="698"/>
      <c r="AN12" s="698"/>
      <c r="AO12" s="698"/>
      <c r="AP12" s="698"/>
      <c r="AQ12" s="698"/>
      <c r="AR12" s="698"/>
      <c r="AS12" s="698"/>
      <c r="AT12" s="698"/>
      <c r="AU12" s="698"/>
      <c r="AV12" s="698"/>
      <c r="AW12" s="698"/>
      <c r="AX12" s="698"/>
      <c r="AY12" s="698"/>
      <c r="AZ12" s="698"/>
      <c r="BA12" s="698"/>
      <c r="BB12" s="698"/>
      <c r="BC12" s="698"/>
      <c r="BD12" s="698"/>
      <c r="BE12" s="698"/>
      <c r="BF12" s="698"/>
      <c r="BG12" s="698"/>
      <c r="BH12" s="699"/>
      <c r="BI12" s="697"/>
      <c r="BJ12" s="698"/>
      <c r="BK12" s="698"/>
      <c r="BL12" s="698"/>
      <c r="BM12" s="699"/>
    </row>
    <row r="13" spans="1:65" ht="15" customHeight="1" x14ac:dyDescent="0.15">
      <c r="A13" s="740"/>
      <c r="B13" s="525"/>
      <c r="C13" s="723" t="s">
        <v>474</v>
      </c>
      <c r="D13" s="724"/>
      <c r="E13" s="724"/>
      <c r="F13" s="724"/>
      <c r="G13" s="724"/>
      <c r="H13" s="724"/>
      <c r="I13" s="724"/>
      <c r="J13" s="724"/>
      <c r="K13" s="724"/>
      <c r="L13" s="725"/>
      <c r="M13" s="726">
        <v>40634</v>
      </c>
      <c r="N13" s="727"/>
      <c r="O13" s="727"/>
      <c r="P13" s="727"/>
      <c r="Q13" s="727"/>
      <c r="R13" s="727"/>
      <c r="S13" s="727"/>
      <c r="T13" s="727"/>
      <c r="U13" s="727"/>
      <c r="V13" s="728"/>
      <c r="W13" s="723" t="s">
        <v>475</v>
      </c>
      <c r="X13" s="724"/>
      <c r="Y13" s="724"/>
      <c r="Z13" s="724"/>
      <c r="AA13" s="724"/>
      <c r="AB13" s="724"/>
      <c r="AC13" s="724"/>
      <c r="AD13" s="724"/>
      <c r="AE13" s="724"/>
      <c r="AF13" s="724"/>
      <c r="AG13" s="724"/>
      <c r="AH13" s="724"/>
      <c r="AI13" s="724"/>
      <c r="AJ13" s="724"/>
      <c r="AK13" s="724"/>
      <c r="AL13" s="724"/>
      <c r="AM13" s="724"/>
      <c r="AN13" s="724"/>
      <c r="AO13" s="724"/>
      <c r="AP13" s="724"/>
      <c r="AQ13" s="724"/>
      <c r="AR13" s="724"/>
      <c r="AS13" s="724"/>
      <c r="AT13" s="724"/>
      <c r="AU13" s="724"/>
      <c r="AV13" s="724"/>
      <c r="AW13" s="724"/>
      <c r="AX13" s="724"/>
      <c r="AY13" s="724"/>
      <c r="AZ13" s="724"/>
      <c r="BA13" s="724"/>
      <c r="BB13" s="724"/>
      <c r="BC13" s="724"/>
      <c r="BD13" s="724"/>
      <c r="BE13" s="724"/>
      <c r="BF13" s="724"/>
      <c r="BG13" s="724"/>
      <c r="BH13" s="725"/>
      <c r="BI13" s="729"/>
      <c r="BJ13" s="730"/>
      <c r="BK13" s="730"/>
      <c r="BL13" s="730"/>
      <c r="BM13" s="731"/>
    </row>
    <row r="14" spans="1:65" ht="15" customHeight="1" x14ac:dyDescent="0.15">
      <c r="A14" s="740"/>
      <c r="B14" s="736"/>
      <c r="C14" s="706"/>
      <c r="D14" s="707"/>
      <c r="E14" s="707"/>
      <c r="F14" s="707"/>
      <c r="G14" s="707"/>
      <c r="H14" s="707"/>
      <c r="I14" s="707"/>
      <c r="J14" s="707"/>
      <c r="K14" s="707"/>
      <c r="L14" s="708"/>
      <c r="M14" s="712"/>
      <c r="N14" s="713"/>
      <c r="O14" s="713"/>
      <c r="P14" s="713"/>
      <c r="Q14" s="713"/>
      <c r="R14" s="713"/>
      <c r="S14" s="713"/>
      <c r="T14" s="713"/>
      <c r="U14" s="713"/>
      <c r="V14" s="714"/>
      <c r="W14" s="706"/>
      <c r="X14" s="707"/>
      <c r="Y14" s="707"/>
      <c r="Z14" s="707"/>
      <c r="AA14" s="707"/>
      <c r="AB14" s="707"/>
      <c r="AC14" s="707"/>
      <c r="AD14" s="707"/>
      <c r="AE14" s="707"/>
      <c r="AF14" s="707"/>
      <c r="AG14" s="707"/>
      <c r="AH14" s="707"/>
      <c r="AI14" s="707"/>
      <c r="AJ14" s="707"/>
      <c r="AK14" s="707"/>
      <c r="AL14" s="707"/>
      <c r="AM14" s="707"/>
      <c r="AN14" s="707"/>
      <c r="AO14" s="707"/>
      <c r="AP14" s="707"/>
      <c r="AQ14" s="707"/>
      <c r="AR14" s="707"/>
      <c r="AS14" s="707"/>
      <c r="AT14" s="707"/>
      <c r="AU14" s="707"/>
      <c r="AV14" s="707"/>
      <c r="AW14" s="707"/>
      <c r="AX14" s="707"/>
      <c r="AY14" s="707"/>
      <c r="AZ14" s="707"/>
      <c r="BA14" s="707"/>
      <c r="BB14" s="707"/>
      <c r="BC14" s="707"/>
      <c r="BD14" s="707"/>
      <c r="BE14" s="707"/>
      <c r="BF14" s="707"/>
      <c r="BG14" s="707"/>
      <c r="BH14" s="708"/>
      <c r="BI14" s="709"/>
      <c r="BJ14" s="710"/>
      <c r="BK14" s="710"/>
      <c r="BL14" s="710"/>
      <c r="BM14" s="711"/>
    </row>
    <row r="15" spans="1:65" ht="30" customHeight="1" x14ac:dyDescent="0.15">
      <c r="A15" s="740"/>
      <c r="B15" s="524" t="s">
        <v>9</v>
      </c>
      <c r="C15" s="509" t="s">
        <v>10</v>
      </c>
      <c r="D15" s="574"/>
      <c r="E15" s="574"/>
      <c r="F15" s="574"/>
      <c r="G15" s="574"/>
      <c r="H15" s="574"/>
      <c r="I15" s="574"/>
      <c r="J15" s="574"/>
      <c r="K15" s="715"/>
      <c r="L15" s="716"/>
      <c r="M15" s="509" t="s">
        <v>7</v>
      </c>
      <c r="N15" s="717"/>
      <c r="O15" s="717"/>
      <c r="P15" s="717"/>
      <c r="Q15" s="717"/>
      <c r="R15" s="717"/>
      <c r="S15" s="718"/>
      <c r="T15" s="718"/>
      <c r="U15" s="718"/>
      <c r="V15" s="719"/>
      <c r="W15" s="509" t="s">
        <v>8</v>
      </c>
      <c r="X15" s="718"/>
      <c r="Y15" s="718"/>
      <c r="Z15" s="718"/>
      <c r="AA15" s="718"/>
      <c r="AB15" s="718"/>
      <c r="AC15" s="718"/>
      <c r="AD15" s="718"/>
      <c r="AE15" s="718"/>
      <c r="AF15" s="718"/>
      <c r="AG15" s="718"/>
      <c r="AH15" s="718"/>
      <c r="AI15" s="718"/>
      <c r="AJ15" s="718"/>
      <c r="AK15" s="718"/>
      <c r="AL15" s="718"/>
      <c r="AM15" s="718"/>
      <c r="AN15" s="718"/>
      <c r="AO15" s="718"/>
      <c r="AP15" s="718"/>
      <c r="AQ15" s="718"/>
      <c r="AR15" s="718"/>
      <c r="AS15" s="718"/>
      <c r="AT15" s="718"/>
      <c r="AU15" s="718"/>
      <c r="AV15" s="718"/>
      <c r="AW15" s="718"/>
      <c r="AX15" s="718"/>
      <c r="AY15" s="718"/>
      <c r="AZ15" s="718"/>
      <c r="BA15" s="718"/>
      <c r="BB15" s="718"/>
      <c r="BC15" s="718"/>
      <c r="BD15" s="718"/>
      <c r="BE15" s="718"/>
      <c r="BF15" s="718"/>
      <c r="BG15" s="718"/>
      <c r="BH15" s="719"/>
      <c r="BI15" s="509" t="s">
        <v>186</v>
      </c>
      <c r="BJ15" s="466"/>
      <c r="BK15" s="466"/>
      <c r="BL15" s="466"/>
      <c r="BM15" s="467"/>
    </row>
    <row r="16" spans="1:65" ht="15" customHeight="1" x14ac:dyDescent="0.15">
      <c r="A16" s="740"/>
      <c r="B16" s="525"/>
      <c r="C16" s="720"/>
      <c r="D16" s="721"/>
      <c r="E16" s="721"/>
      <c r="F16" s="721"/>
      <c r="G16" s="721"/>
      <c r="H16" s="721"/>
      <c r="I16" s="721"/>
      <c r="J16" s="721"/>
      <c r="K16" s="721"/>
      <c r="L16" s="722"/>
      <c r="M16" s="694"/>
      <c r="N16" s="695"/>
      <c r="O16" s="695"/>
      <c r="P16" s="695"/>
      <c r="Q16" s="695"/>
      <c r="R16" s="695"/>
      <c r="S16" s="695"/>
      <c r="T16" s="695"/>
      <c r="U16" s="695"/>
      <c r="V16" s="696"/>
      <c r="W16" s="697"/>
      <c r="X16" s="698"/>
      <c r="Y16" s="698"/>
      <c r="Z16" s="698"/>
      <c r="AA16" s="698"/>
      <c r="AB16" s="698"/>
      <c r="AC16" s="698"/>
      <c r="AD16" s="698"/>
      <c r="AE16" s="698"/>
      <c r="AF16" s="698"/>
      <c r="AG16" s="698"/>
      <c r="AH16" s="698"/>
      <c r="AI16" s="698"/>
      <c r="AJ16" s="698"/>
      <c r="AK16" s="698"/>
      <c r="AL16" s="698"/>
      <c r="AM16" s="698"/>
      <c r="AN16" s="698"/>
      <c r="AO16" s="698"/>
      <c r="AP16" s="698"/>
      <c r="AQ16" s="698"/>
      <c r="AR16" s="698"/>
      <c r="AS16" s="698"/>
      <c r="AT16" s="698"/>
      <c r="AU16" s="698"/>
      <c r="AV16" s="698"/>
      <c r="AW16" s="698"/>
      <c r="AX16" s="698"/>
      <c r="AY16" s="698"/>
      <c r="AZ16" s="698"/>
      <c r="BA16" s="698"/>
      <c r="BB16" s="698"/>
      <c r="BC16" s="698"/>
      <c r="BD16" s="698"/>
      <c r="BE16" s="698"/>
      <c r="BF16" s="698"/>
      <c r="BG16" s="698"/>
      <c r="BH16" s="699"/>
      <c r="BI16" s="697"/>
      <c r="BJ16" s="698"/>
      <c r="BK16" s="698"/>
      <c r="BL16" s="698"/>
      <c r="BM16" s="699"/>
    </row>
    <row r="17" spans="1:67" ht="15" customHeight="1" x14ac:dyDescent="0.15">
      <c r="A17" s="740"/>
      <c r="B17" s="525"/>
      <c r="C17" s="700"/>
      <c r="D17" s="701"/>
      <c r="E17" s="701"/>
      <c r="F17" s="701"/>
      <c r="G17" s="701"/>
      <c r="H17" s="701"/>
      <c r="I17" s="701"/>
      <c r="J17" s="701"/>
      <c r="K17" s="701"/>
      <c r="L17" s="702"/>
      <c r="M17" s="703"/>
      <c r="N17" s="704"/>
      <c r="O17" s="704"/>
      <c r="P17" s="704"/>
      <c r="Q17" s="704"/>
      <c r="R17" s="704"/>
      <c r="S17" s="704"/>
      <c r="T17" s="704"/>
      <c r="U17" s="704"/>
      <c r="V17" s="705"/>
      <c r="W17" s="706"/>
      <c r="X17" s="707"/>
      <c r="Y17" s="707"/>
      <c r="Z17" s="707"/>
      <c r="AA17" s="707"/>
      <c r="AB17" s="707"/>
      <c r="AC17" s="707"/>
      <c r="AD17" s="707"/>
      <c r="AE17" s="707"/>
      <c r="AF17" s="707"/>
      <c r="AG17" s="707"/>
      <c r="AH17" s="707"/>
      <c r="AI17" s="707"/>
      <c r="AJ17" s="707"/>
      <c r="AK17" s="707"/>
      <c r="AL17" s="707"/>
      <c r="AM17" s="707"/>
      <c r="AN17" s="707"/>
      <c r="AO17" s="707"/>
      <c r="AP17" s="707"/>
      <c r="AQ17" s="707"/>
      <c r="AR17" s="707"/>
      <c r="AS17" s="707"/>
      <c r="AT17" s="707"/>
      <c r="AU17" s="707"/>
      <c r="AV17" s="707"/>
      <c r="AW17" s="707"/>
      <c r="AX17" s="707"/>
      <c r="AY17" s="707"/>
      <c r="AZ17" s="707"/>
      <c r="BA17" s="707"/>
      <c r="BB17" s="707"/>
      <c r="BC17" s="707"/>
      <c r="BD17" s="707"/>
      <c r="BE17" s="707"/>
      <c r="BF17" s="707"/>
      <c r="BG17" s="707"/>
      <c r="BH17" s="708"/>
      <c r="BI17" s="709"/>
      <c r="BJ17" s="710"/>
      <c r="BK17" s="710"/>
      <c r="BL17" s="710"/>
      <c r="BM17" s="711"/>
    </row>
    <row r="18" spans="1:67" ht="15" customHeight="1" x14ac:dyDescent="0.15">
      <c r="A18" s="741"/>
      <c r="B18" s="666" t="s">
        <v>11</v>
      </c>
      <c r="C18" s="667"/>
      <c r="D18" s="667"/>
      <c r="E18" s="667"/>
      <c r="F18" s="667"/>
      <c r="G18" s="667"/>
      <c r="H18" s="667"/>
      <c r="I18" s="667"/>
      <c r="J18" s="667"/>
      <c r="K18" s="668"/>
      <c r="L18" s="669"/>
      <c r="M18" s="185" t="s">
        <v>12</v>
      </c>
      <c r="N18" s="186"/>
      <c r="O18" s="80"/>
      <c r="P18" s="80"/>
      <c r="Q18" s="80"/>
      <c r="R18" s="80"/>
      <c r="S18" s="80"/>
      <c r="T18" s="80"/>
      <c r="U18" s="80"/>
      <c r="V18" s="80"/>
      <c r="W18" s="439"/>
      <c r="X18" s="439"/>
      <c r="Y18" s="439"/>
      <c r="Z18" s="439"/>
      <c r="AA18" s="439"/>
      <c r="AB18" s="439"/>
      <c r="AC18" s="439"/>
      <c r="AD18" s="439"/>
      <c r="AE18" s="439"/>
      <c r="AF18" s="439"/>
      <c r="AG18" s="439"/>
      <c r="AH18" s="439"/>
      <c r="AI18" s="439"/>
      <c r="AJ18" s="439"/>
      <c r="AK18" s="439"/>
      <c r="AL18" s="439"/>
      <c r="AM18" s="439"/>
      <c r="AN18" s="439"/>
      <c r="AO18" s="439"/>
      <c r="AP18" s="670"/>
      <c r="AQ18" s="671"/>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7"/>
    </row>
    <row r="19" spans="1:67" ht="15" customHeight="1" x14ac:dyDescent="0.15">
      <c r="A19" s="672" t="s">
        <v>13</v>
      </c>
      <c r="B19" s="673" t="s">
        <v>191</v>
      </c>
      <c r="C19" s="676" t="s">
        <v>14</v>
      </c>
      <c r="D19" s="677"/>
      <c r="E19" s="677"/>
      <c r="F19" s="677"/>
      <c r="G19" s="677"/>
      <c r="H19" s="677"/>
      <c r="I19" s="677"/>
      <c r="J19" s="677"/>
      <c r="K19" s="677"/>
      <c r="L19" s="678"/>
      <c r="M19" s="483" t="s">
        <v>15</v>
      </c>
      <c r="N19" s="466"/>
      <c r="O19" s="466"/>
      <c r="P19" s="466"/>
      <c r="Q19" s="466"/>
      <c r="R19" s="466"/>
      <c r="S19" s="466"/>
      <c r="T19" s="466"/>
      <c r="U19" s="466"/>
      <c r="V19" s="466"/>
      <c r="W19" s="466"/>
      <c r="X19" s="466"/>
      <c r="Y19" s="466"/>
      <c r="Z19" s="466"/>
      <c r="AA19" s="466"/>
      <c r="AB19" s="466"/>
      <c r="AC19" s="466"/>
      <c r="AD19" s="466"/>
      <c r="AE19" s="466"/>
      <c r="AF19" s="466"/>
      <c r="AG19" s="466"/>
      <c r="AH19" s="466"/>
      <c r="AI19" s="466"/>
      <c r="AJ19" s="466"/>
      <c r="AK19" s="466"/>
      <c r="AL19" s="466"/>
      <c r="AM19" s="466"/>
      <c r="AN19" s="466"/>
      <c r="AO19" s="466"/>
      <c r="AP19" s="466"/>
      <c r="AQ19" s="466"/>
      <c r="AR19" s="466"/>
      <c r="AS19" s="466"/>
      <c r="AT19" s="466"/>
      <c r="AU19" s="466"/>
      <c r="AV19" s="466"/>
      <c r="AW19" s="466"/>
      <c r="AX19" s="466"/>
      <c r="AY19" s="466"/>
      <c r="AZ19" s="466"/>
      <c r="BA19" s="466"/>
      <c r="BB19" s="466"/>
      <c r="BC19" s="466"/>
      <c r="BD19" s="466"/>
      <c r="BE19" s="466"/>
      <c r="BF19" s="466"/>
      <c r="BG19" s="467"/>
      <c r="BH19" s="639" t="s">
        <v>192</v>
      </c>
      <c r="BI19" s="640"/>
      <c r="BJ19" s="645" t="s">
        <v>193</v>
      </c>
      <c r="BK19" s="646"/>
      <c r="BL19" s="493"/>
      <c r="BM19" s="650" t="s">
        <v>194</v>
      </c>
      <c r="BN19" s="653"/>
    </row>
    <row r="20" spans="1:67" ht="9" customHeight="1" x14ac:dyDescent="0.15">
      <c r="A20" s="672"/>
      <c r="B20" s="674"/>
      <c r="C20" s="470"/>
      <c r="D20" s="679"/>
      <c r="E20" s="679"/>
      <c r="F20" s="679"/>
      <c r="G20" s="679"/>
      <c r="H20" s="679"/>
      <c r="I20" s="679"/>
      <c r="J20" s="679"/>
      <c r="K20" s="679"/>
      <c r="L20" s="680"/>
      <c r="M20" s="655" t="s">
        <v>16</v>
      </c>
      <c r="N20" s="656"/>
      <c r="O20" s="657"/>
      <c r="P20" s="655" t="s">
        <v>17</v>
      </c>
      <c r="Q20" s="656"/>
      <c r="R20" s="657"/>
      <c r="S20" s="655" t="s">
        <v>18</v>
      </c>
      <c r="T20" s="656"/>
      <c r="U20" s="657"/>
      <c r="V20" s="655" t="s">
        <v>19</v>
      </c>
      <c r="W20" s="656"/>
      <c r="X20" s="657"/>
      <c r="Y20" s="655" t="s">
        <v>20</v>
      </c>
      <c r="Z20" s="656"/>
      <c r="AA20" s="657"/>
      <c r="AB20" s="661" t="s">
        <v>195</v>
      </c>
      <c r="AC20" s="662"/>
      <c r="AD20" s="662"/>
      <c r="AE20" s="90"/>
      <c r="AF20" s="90"/>
      <c r="AG20" s="90"/>
      <c r="AH20" s="90"/>
      <c r="AI20" s="90"/>
      <c r="AJ20" s="90"/>
      <c r="AK20" s="90"/>
      <c r="AL20" s="90"/>
      <c r="AM20" s="90"/>
      <c r="AN20" s="90"/>
      <c r="AO20" s="90"/>
      <c r="AP20" s="90"/>
      <c r="AQ20" s="683" t="s">
        <v>21</v>
      </c>
      <c r="AR20" s="662"/>
      <c r="AS20" s="662"/>
      <c r="AT20" s="90"/>
      <c r="AU20" s="90"/>
      <c r="AV20" s="90"/>
      <c r="AW20" s="90"/>
      <c r="AX20" s="90"/>
      <c r="AY20" s="90"/>
      <c r="AZ20" s="90"/>
      <c r="BA20" s="90"/>
      <c r="BB20" s="90"/>
      <c r="BC20" s="90"/>
      <c r="BD20" s="90"/>
      <c r="BE20" s="639" t="s">
        <v>22</v>
      </c>
      <c r="BF20" s="646"/>
      <c r="BG20" s="640"/>
      <c r="BH20" s="641"/>
      <c r="BI20" s="642"/>
      <c r="BJ20" s="641"/>
      <c r="BK20" s="647"/>
      <c r="BL20" s="648"/>
      <c r="BM20" s="651"/>
      <c r="BN20" s="654"/>
    </row>
    <row r="21" spans="1:67" ht="9" customHeight="1" x14ac:dyDescent="0.15">
      <c r="A21" s="672"/>
      <c r="B21" s="674"/>
      <c r="C21" s="470"/>
      <c r="D21" s="679"/>
      <c r="E21" s="679"/>
      <c r="F21" s="679"/>
      <c r="G21" s="679"/>
      <c r="H21" s="679"/>
      <c r="I21" s="679"/>
      <c r="J21" s="679"/>
      <c r="K21" s="679"/>
      <c r="L21" s="680"/>
      <c r="M21" s="658"/>
      <c r="N21" s="659"/>
      <c r="O21" s="660"/>
      <c r="P21" s="658"/>
      <c r="Q21" s="659"/>
      <c r="R21" s="660"/>
      <c r="S21" s="658"/>
      <c r="T21" s="659"/>
      <c r="U21" s="660"/>
      <c r="V21" s="658"/>
      <c r="W21" s="659"/>
      <c r="X21" s="660"/>
      <c r="Y21" s="658"/>
      <c r="Z21" s="659"/>
      <c r="AA21" s="660"/>
      <c r="AB21" s="663"/>
      <c r="AC21" s="664"/>
      <c r="AD21" s="664"/>
      <c r="AE21" s="628" t="s">
        <v>196</v>
      </c>
      <c r="AF21" s="686"/>
      <c r="AG21" s="687"/>
      <c r="AH21" s="690" t="s">
        <v>197</v>
      </c>
      <c r="AI21" s="691"/>
      <c r="AJ21" s="691"/>
      <c r="AK21" s="91"/>
      <c r="AL21" s="91"/>
      <c r="AM21" s="92"/>
      <c r="AN21" s="92"/>
      <c r="AO21" s="92"/>
      <c r="AP21" s="93"/>
      <c r="AQ21" s="684"/>
      <c r="AR21" s="664"/>
      <c r="AS21" s="664"/>
      <c r="AT21" s="626" t="s">
        <v>196</v>
      </c>
      <c r="AU21" s="626"/>
      <c r="AV21" s="626"/>
      <c r="AW21" s="626" t="s">
        <v>198</v>
      </c>
      <c r="AX21" s="626"/>
      <c r="AY21" s="628"/>
      <c r="AZ21" s="91"/>
      <c r="BA21" s="91"/>
      <c r="BB21" s="91"/>
      <c r="BC21" s="91"/>
      <c r="BD21" s="91"/>
      <c r="BE21" s="641"/>
      <c r="BF21" s="647"/>
      <c r="BG21" s="642"/>
      <c r="BH21" s="641"/>
      <c r="BI21" s="642"/>
      <c r="BJ21" s="641"/>
      <c r="BK21" s="647"/>
      <c r="BL21" s="648"/>
      <c r="BM21" s="651"/>
      <c r="BN21" s="654"/>
    </row>
    <row r="22" spans="1:67" ht="42.75" customHeight="1" x14ac:dyDescent="0.15">
      <c r="A22" s="672"/>
      <c r="B22" s="674"/>
      <c r="C22" s="681"/>
      <c r="D22" s="681"/>
      <c r="E22" s="681"/>
      <c r="F22" s="681"/>
      <c r="G22" s="681"/>
      <c r="H22" s="681"/>
      <c r="I22" s="681"/>
      <c r="J22" s="681"/>
      <c r="K22" s="681"/>
      <c r="L22" s="682"/>
      <c r="M22" s="494"/>
      <c r="N22" s="495"/>
      <c r="O22" s="496"/>
      <c r="P22" s="494"/>
      <c r="Q22" s="495"/>
      <c r="R22" s="496"/>
      <c r="S22" s="494"/>
      <c r="T22" s="495"/>
      <c r="U22" s="496"/>
      <c r="V22" s="494"/>
      <c r="W22" s="495"/>
      <c r="X22" s="496"/>
      <c r="Y22" s="494"/>
      <c r="Z22" s="495"/>
      <c r="AA22" s="496"/>
      <c r="AB22" s="543"/>
      <c r="AC22" s="665"/>
      <c r="AD22" s="665"/>
      <c r="AE22" s="688"/>
      <c r="AF22" s="665"/>
      <c r="AG22" s="689"/>
      <c r="AH22" s="692"/>
      <c r="AI22" s="693"/>
      <c r="AJ22" s="693"/>
      <c r="AK22" s="629" t="s">
        <v>199</v>
      </c>
      <c r="AL22" s="630"/>
      <c r="AM22" s="631"/>
      <c r="AN22" s="632" t="s">
        <v>200</v>
      </c>
      <c r="AO22" s="633"/>
      <c r="AP22" s="634"/>
      <c r="AQ22" s="685"/>
      <c r="AR22" s="665"/>
      <c r="AS22" s="665"/>
      <c r="AT22" s="627"/>
      <c r="AU22" s="627"/>
      <c r="AV22" s="627"/>
      <c r="AW22" s="627"/>
      <c r="AX22" s="627"/>
      <c r="AY22" s="627"/>
      <c r="AZ22" s="629" t="s">
        <v>201</v>
      </c>
      <c r="BA22" s="635"/>
      <c r="BB22" s="636" t="s">
        <v>202</v>
      </c>
      <c r="BC22" s="637"/>
      <c r="BD22" s="638"/>
      <c r="BE22" s="643"/>
      <c r="BF22" s="649"/>
      <c r="BG22" s="644"/>
      <c r="BH22" s="643"/>
      <c r="BI22" s="644"/>
      <c r="BJ22" s="643"/>
      <c r="BK22" s="649"/>
      <c r="BL22" s="496"/>
      <c r="BM22" s="652"/>
      <c r="BN22" s="654"/>
    </row>
    <row r="23" spans="1:67" s="2" customFormat="1" ht="15" customHeight="1" x14ac:dyDescent="0.15">
      <c r="A23" s="672"/>
      <c r="B23" s="674"/>
      <c r="C23" s="574" t="s">
        <v>470</v>
      </c>
      <c r="D23" s="574"/>
      <c r="E23" s="574"/>
      <c r="F23" s="574"/>
      <c r="G23" s="574"/>
      <c r="H23" s="574"/>
      <c r="I23" s="574"/>
      <c r="J23" s="574"/>
      <c r="K23" s="574"/>
      <c r="L23" s="575"/>
      <c r="M23" s="559">
        <v>6</v>
      </c>
      <c r="N23" s="486"/>
      <c r="O23" s="94" t="s">
        <v>23</v>
      </c>
      <c r="P23" s="559">
        <v>1</v>
      </c>
      <c r="Q23" s="486"/>
      <c r="R23" s="94" t="s">
        <v>23</v>
      </c>
      <c r="S23" s="559">
        <v>2</v>
      </c>
      <c r="T23" s="486"/>
      <c r="U23" s="94" t="s">
        <v>23</v>
      </c>
      <c r="V23" s="559">
        <v>1</v>
      </c>
      <c r="W23" s="486"/>
      <c r="X23" s="95" t="s">
        <v>23</v>
      </c>
      <c r="Y23" s="559">
        <v>10</v>
      </c>
      <c r="Z23" s="486"/>
      <c r="AA23" s="95" t="s">
        <v>203</v>
      </c>
      <c r="AB23" s="531">
        <v>10</v>
      </c>
      <c r="AC23" s="532"/>
      <c r="AD23" s="96"/>
      <c r="AE23" s="603">
        <v>6</v>
      </c>
      <c r="AF23" s="532"/>
      <c r="AG23" s="97"/>
      <c r="AH23" s="603">
        <v>0</v>
      </c>
      <c r="AI23" s="532"/>
      <c r="AJ23" s="96"/>
      <c r="AK23" s="603">
        <v>0</v>
      </c>
      <c r="AL23" s="532"/>
      <c r="AM23" s="97"/>
      <c r="AN23" s="603">
        <v>0</v>
      </c>
      <c r="AO23" s="532"/>
      <c r="AP23" s="98"/>
      <c r="AQ23" s="560">
        <v>8</v>
      </c>
      <c r="AR23" s="486"/>
      <c r="AS23" s="99" t="s">
        <v>23</v>
      </c>
      <c r="AT23" s="486">
        <v>3</v>
      </c>
      <c r="AU23" s="486"/>
      <c r="AV23" s="95" t="s">
        <v>23</v>
      </c>
      <c r="AW23" s="603" t="s">
        <v>204</v>
      </c>
      <c r="AX23" s="532"/>
      <c r="AY23" s="100"/>
      <c r="AZ23" s="187" t="s">
        <v>204</v>
      </c>
      <c r="BA23" s="100"/>
      <c r="BB23" s="603" t="s">
        <v>25</v>
      </c>
      <c r="BC23" s="532"/>
      <c r="BD23" s="97"/>
      <c r="BE23" s="559">
        <v>0</v>
      </c>
      <c r="BF23" s="486"/>
      <c r="BG23" s="179" t="s">
        <v>203</v>
      </c>
      <c r="BH23" s="101">
        <v>15</v>
      </c>
      <c r="BI23" s="102" t="s">
        <v>203</v>
      </c>
      <c r="BJ23" s="625">
        <v>10</v>
      </c>
      <c r="BK23" s="457"/>
      <c r="BL23" s="173" t="s">
        <v>203</v>
      </c>
      <c r="BM23" s="103"/>
      <c r="BN23" s="104"/>
    </row>
    <row r="24" spans="1:67" s="2" customFormat="1" ht="15" customHeight="1" x14ac:dyDescent="0.15">
      <c r="A24" s="672"/>
      <c r="B24" s="674"/>
      <c r="C24" s="509" t="s">
        <v>476</v>
      </c>
      <c r="D24" s="574"/>
      <c r="E24" s="574"/>
      <c r="F24" s="574"/>
      <c r="G24" s="574"/>
      <c r="H24" s="574"/>
      <c r="I24" s="574"/>
      <c r="J24" s="574"/>
      <c r="K24" s="574"/>
      <c r="L24" s="575"/>
      <c r="M24" s="559">
        <v>3</v>
      </c>
      <c r="N24" s="486"/>
      <c r="O24" s="94" t="s">
        <v>23</v>
      </c>
      <c r="P24" s="559">
        <v>2</v>
      </c>
      <c r="Q24" s="486"/>
      <c r="R24" s="94" t="s">
        <v>23</v>
      </c>
      <c r="S24" s="559">
        <v>4</v>
      </c>
      <c r="T24" s="486"/>
      <c r="U24" s="94" t="s">
        <v>23</v>
      </c>
      <c r="V24" s="559">
        <v>1</v>
      </c>
      <c r="W24" s="486"/>
      <c r="X24" s="95" t="s">
        <v>23</v>
      </c>
      <c r="Y24" s="559">
        <v>10</v>
      </c>
      <c r="Z24" s="486"/>
      <c r="AA24" s="95" t="s">
        <v>203</v>
      </c>
      <c r="AB24" s="531">
        <v>10</v>
      </c>
      <c r="AC24" s="532"/>
      <c r="AD24" s="96"/>
      <c r="AE24" s="603">
        <v>3</v>
      </c>
      <c r="AF24" s="532"/>
      <c r="AG24" s="97"/>
      <c r="AH24" s="603" t="s">
        <v>25</v>
      </c>
      <c r="AI24" s="532"/>
      <c r="AJ24" s="96"/>
      <c r="AK24" s="603" t="s">
        <v>25</v>
      </c>
      <c r="AL24" s="532"/>
      <c r="AM24" s="97"/>
      <c r="AN24" s="603" t="s">
        <v>25</v>
      </c>
      <c r="AO24" s="532"/>
      <c r="AP24" s="98"/>
      <c r="AQ24" s="614">
        <v>10</v>
      </c>
      <c r="AR24" s="615"/>
      <c r="AS24" s="108" t="s">
        <v>23</v>
      </c>
      <c r="AT24" s="616">
        <v>3</v>
      </c>
      <c r="AU24" s="615"/>
      <c r="AV24" s="95" t="s">
        <v>23</v>
      </c>
      <c r="AW24" s="603" t="s">
        <v>204</v>
      </c>
      <c r="AX24" s="532"/>
      <c r="AY24" s="100"/>
      <c r="AZ24" s="187" t="s">
        <v>204</v>
      </c>
      <c r="BA24" s="100"/>
      <c r="BB24" s="603" t="s">
        <v>25</v>
      </c>
      <c r="BC24" s="532"/>
      <c r="BD24" s="97"/>
      <c r="BE24" s="619">
        <v>0</v>
      </c>
      <c r="BF24" s="615"/>
      <c r="BG24" s="440" t="s">
        <v>203</v>
      </c>
      <c r="BH24" s="317">
        <v>14</v>
      </c>
      <c r="BI24" s="441" t="s">
        <v>203</v>
      </c>
      <c r="BJ24" s="620">
        <v>8</v>
      </c>
      <c r="BK24" s="621"/>
      <c r="BL24" s="173" t="s">
        <v>203</v>
      </c>
      <c r="BM24" s="105"/>
      <c r="BN24" s="104"/>
    </row>
    <row r="25" spans="1:67" s="2" customFormat="1" ht="15" customHeight="1" x14ac:dyDescent="0.15">
      <c r="A25" s="672"/>
      <c r="B25" s="674"/>
      <c r="C25" s="509" t="s">
        <v>472</v>
      </c>
      <c r="D25" s="574"/>
      <c r="E25" s="574"/>
      <c r="F25" s="574"/>
      <c r="G25" s="574"/>
      <c r="H25" s="574"/>
      <c r="I25" s="574"/>
      <c r="J25" s="574"/>
      <c r="K25" s="574"/>
      <c r="L25" s="575"/>
      <c r="M25" s="559">
        <v>4</v>
      </c>
      <c r="N25" s="486"/>
      <c r="O25" s="94" t="s">
        <v>23</v>
      </c>
      <c r="P25" s="619">
        <v>3</v>
      </c>
      <c r="Q25" s="615"/>
      <c r="R25" s="94" t="s">
        <v>23</v>
      </c>
      <c r="S25" s="619">
        <v>5</v>
      </c>
      <c r="T25" s="615"/>
      <c r="U25" s="94" t="s">
        <v>23</v>
      </c>
      <c r="V25" s="619">
        <v>2</v>
      </c>
      <c r="W25" s="615"/>
      <c r="X25" s="318" t="s">
        <v>23</v>
      </c>
      <c r="Y25" s="619">
        <v>14</v>
      </c>
      <c r="Z25" s="615"/>
      <c r="AA25" s="95" t="s">
        <v>203</v>
      </c>
      <c r="AB25" s="531">
        <v>16</v>
      </c>
      <c r="AC25" s="532"/>
      <c r="AD25" s="106"/>
      <c r="AE25" s="603">
        <v>4</v>
      </c>
      <c r="AF25" s="532"/>
      <c r="AG25" s="107"/>
      <c r="AH25" s="603" t="s">
        <v>25</v>
      </c>
      <c r="AI25" s="532"/>
      <c r="AJ25" s="106"/>
      <c r="AK25" s="603" t="s">
        <v>25</v>
      </c>
      <c r="AL25" s="532"/>
      <c r="AM25" s="107"/>
      <c r="AN25" s="603" t="s">
        <v>25</v>
      </c>
      <c r="AO25" s="532"/>
      <c r="AP25" s="106"/>
      <c r="AQ25" s="614">
        <v>10</v>
      </c>
      <c r="AR25" s="615"/>
      <c r="AS25" s="108" t="s">
        <v>23</v>
      </c>
      <c r="AT25" s="616">
        <v>3</v>
      </c>
      <c r="AU25" s="615"/>
      <c r="AV25" s="95" t="s">
        <v>23</v>
      </c>
      <c r="AW25" s="603" t="s">
        <v>204</v>
      </c>
      <c r="AX25" s="532"/>
      <c r="AY25" s="108"/>
      <c r="AZ25" s="187" t="s">
        <v>204</v>
      </c>
      <c r="BA25" s="109"/>
      <c r="BB25" s="603" t="s">
        <v>25</v>
      </c>
      <c r="BC25" s="532"/>
      <c r="BD25" s="106"/>
      <c r="BE25" s="619">
        <v>2</v>
      </c>
      <c r="BF25" s="615"/>
      <c r="BG25" s="440" t="s">
        <v>203</v>
      </c>
      <c r="BH25" s="317">
        <v>27</v>
      </c>
      <c r="BI25" s="441" t="s">
        <v>203</v>
      </c>
      <c r="BJ25" s="620">
        <v>12</v>
      </c>
      <c r="BK25" s="621"/>
      <c r="BL25" s="173" t="s">
        <v>203</v>
      </c>
      <c r="BM25" s="105"/>
      <c r="BN25" s="104"/>
    </row>
    <row r="26" spans="1:67" s="2" customFormat="1" ht="15" customHeight="1" x14ac:dyDescent="0.15">
      <c r="A26" s="672"/>
      <c r="B26" s="674"/>
      <c r="C26" s="622"/>
      <c r="D26" s="623"/>
      <c r="E26" s="623"/>
      <c r="F26" s="623"/>
      <c r="G26" s="623"/>
      <c r="H26" s="623"/>
      <c r="I26" s="623"/>
      <c r="J26" s="623"/>
      <c r="K26" s="623"/>
      <c r="L26" s="624"/>
      <c r="M26" s="531"/>
      <c r="N26" s="532"/>
      <c r="O26" s="94" t="s">
        <v>23</v>
      </c>
      <c r="P26" s="531"/>
      <c r="Q26" s="532"/>
      <c r="R26" s="94" t="s">
        <v>23</v>
      </c>
      <c r="S26" s="531"/>
      <c r="T26" s="532"/>
      <c r="U26" s="94" t="s">
        <v>23</v>
      </c>
      <c r="V26" s="531"/>
      <c r="W26" s="532"/>
      <c r="X26" s="95" t="s">
        <v>23</v>
      </c>
      <c r="Y26" s="531"/>
      <c r="Z26" s="532"/>
      <c r="AA26" s="95" t="s">
        <v>203</v>
      </c>
      <c r="AB26" s="531" t="s">
        <v>25</v>
      </c>
      <c r="AC26" s="532"/>
      <c r="AD26" s="106"/>
      <c r="AE26" s="603" t="s">
        <v>25</v>
      </c>
      <c r="AF26" s="532"/>
      <c r="AG26" s="107"/>
      <c r="AH26" s="603" t="s">
        <v>25</v>
      </c>
      <c r="AI26" s="532"/>
      <c r="AJ26" s="106"/>
      <c r="AK26" s="603" t="s">
        <v>25</v>
      </c>
      <c r="AL26" s="532"/>
      <c r="AM26" s="107"/>
      <c r="AN26" s="603" t="s">
        <v>25</v>
      </c>
      <c r="AO26" s="532"/>
      <c r="AP26" s="106"/>
      <c r="AQ26" s="614"/>
      <c r="AR26" s="615"/>
      <c r="AS26" s="108" t="s">
        <v>23</v>
      </c>
      <c r="AT26" s="616"/>
      <c r="AU26" s="615"/>
      <c r="AV26" s="95" t="s">
        <v>23</v>
      </c>
      <c r="AW26" s="603" t="s">
        <v>204</v>
      </c>
      <c r="AX26" s="532"/>
      <c r="AY26" s="108"/>
      <c r="AZ26" s="187" t="s">
        <v>204</v>
      </c>
      <c r="BA26" s="109"/>
      <c r="BB26" s="603" t="s">
        <v>25</v>
      </c>
      <c r="BC26" s="532"/>
      <c r="BD26" s="106"/>
      <c r="BE26" s="531"/>
      <c r="BF26" s="532"/>
      <c r="BG26" s="179" t="s">
        <v>203</v>
      </c>
      <c r="BH26" s="101"/>
      <c r="BI26" s="102" t="s">
        <v>203</v>
      </c>
      <c r="BJ26" s="617"/>
      <c r="BK26" s="618"/>
      <c r="BL26" s="173" t="s">
        <v>203</v>
      </c>
      <c r="BM26" s="105"/>
      <c r="BN26" s="104"/>
    </row>
    <row r="27" spans="1:67" s="2" customFormat="1" ht="15" customHeight="1" x14ac:dyDescent="0.15">
      <c r="A27" s="672"/>
      <c r="B27" s="674"/>
      <c r="C27" s="612" t="s">
        <v>205</v>
      </c>
      <c r="D27" s="612"/>
      <c r="E27" s="612"/>
      <c r="F27" s="612"/>
      <c r="G27" s="612"/>
      <c r="H27" s="612"/>
      <c r="I27" s="612"/>
      <c r="J27" s="612"/>
      <c r="K27" s="612"/>
      <c r="L27" s="613"/>
      <c r="M27" s="607"/>
      <c r="N27" s="605"/>
      <c r="O27" s="110" t="s">
        <v>23</v>
      </c>
      <c r="P27" s="607"/>
      <c r="Q27" s="605"/>
      <c r="R27" s="110" t="s">
        <v>23</v>
      </c>
      <c r="S27" s="607"/>
      <c r="T27" s="605"/>
      <c r="U27" s="110" t="s">
        <v>23</v>
      </c>
      <c r="V27" s="607"/>
      <c r="W27" s="605"/>
      <c r="X27" s="111" t="s">
        <v>23</v>
      </c>
      <c r="Y27" s="607"/>
      <c r="Z27" s="605"/>
      <c r="AA27" s="111" t="s">
        <v>203</v>
      </c>
      <c r="AB27" s="607"/>
      <c r="AC27" s="605"/>
      <c r="AD27" s="111" t="s">
        <v>23</v>
      </c>
      <c r="AE27" s="606"/>
      <c r="AF27" s="605"/>
      <c r="AG27" s="112" t="s">
        <v>23</v>
      </c>
      <c r="AH27" s="605"/>
      <c r="AI27" s="605"/>
      <c r="AJ27" s="111" t="s">
        <v>23</v>
      </c>
      <c r="AK27" s="606"/>
      <c r="AL27" s="605"/>
      <c r="AM27" s="112" t="s">
        <v>23</v>
      </c>
      <c r="AN27" s="606"/>
      <c r="AO27" s="608"/>
      <c r="AP27" s="111" t="s">
        <v>203</v>
      </c>
      <c r="AQ27" s="611"/>
      <c r="AR27" s="605"/>
      <c r="AS27" s="112" t="s">
        <v>23</v>
      </c>
      <c r="AT27" s="605"/>
      <c r="AU27" s="605"/>
      <c r="AV27" s="111" t="s">
        <v>23</v>
      </c>
      <c r="AW27" s="606"/>
      <c r="AX27" s="605"/>
      <c r="AY27" s="112" t="s">
        <v>23</v>
      </c>
      <c r="AZ27" s="189"/>
      <c r="BA27" s="189" t="s">
        <v>24</v>
      </c>
      <c r="BB27" s="606"/>
      <c r="BC27" s="605"/>
      <c r="BD27" s="110" t="s">
        <v>24</v>
      </c>
      <c r="BE27" s="607"/>
      <c r="BF27" s="605"/>
      <c r="BG27" s="113" t="s">
        <v>203</v>
      </c>
      <c r="BH27" s="114"/>
      <c r="BI27" s="113" t="s">
        <v>203</v>
      </c>
      <c r="BJ27" s="607"/>
      <c r="BK27" s="608"/>
      <c r="BL27" s="115" t="s">
        <v>203</v>
      </c>
      <c r="BM27" s="116"/>
      <c r="BN27" s="104"/>
    </row>
    <row r="28" spans="1:67" s="2" customFormat="1" ht="15" customHeight="1" x14ac:dyDescent="0.15">
      <c r="A28" s="672"/>
      <c r="B28" s="674"/>
      <c r="C28" s="609" t="s">
        <v>257</v>
      </c>
      <c r="D28" s="609"/>
      <c r="E28" s="609"/>
      <c r="F28" s="609"/>
      <c r="G28" s="609"/>
      <c r="H28" s="609"/>
      <c r="I28" s="609"/>
      <c r="J28" s="609"/>
      <c r="K28" s="609"/>
      <c r="L28" s="610"/>
      <c r="M28" s="531" t="s">
        <v>25</v>
      </c>
      <c r="N28" s="577"/>
      <c r="O28" s="578"/>
      <c r="P28" s="531" t="s">
        <v>25</v>
      </c>
      <c r="Q28" s="577"/>
      <c r="R28" s="578"/>
      <c r="S28" s="531" t="s">
        <v>25</v>
      </c>
      <c r="T28" s="577"/>
      <c r="U28" s="578"/>
      <c r="V28" s="531" t="s">
        <v>25</v>
      </c>
      <c r="W28" s="577"/>
      <c r="X28" s="577"/>
      <c r="Y28" s="531" t="s">
        <v>25</v>
      </c>
      <c r="Z28" s="577"/>
      <c r="AA28" s="578"/>
      <c r="AB28" s="531" t="s">
        <v>25</v>
      </c>
      <c r="AC28" s="532"/>
      <c r="AD28" s="604"/>
      <c r="AE28" s="603" t="s">
        <v>25</v>
      </c>
      <c r="AF28" s="532"/>
      <c r="AG28" s="604"/>
      <c r="AH28" s="603" t="s">
        <v>25</v>
      </c>
      <c r="AI28" s="532"/>
      <c r="AJ28" s="604"/>
      <c r="AK28" s="603" t="s">
        <v>25</v>
      </c>
      <c r="AL28" s="532"/>
      <c r="AM28" s="604"/>
      <c r="AN28" s="603" t="s">
        <v>25</v>
      </c>
      <c r="AO28" s="532"/>
      <c r="AP28" s="533"/>
      <c r="AQ28" s="560">
        <v>4</v>
      </c>
      <c r="AR28" s="486"/>
      <c r="AS28" s="117" t="s">
        <v>23</v>
      </c>
      <c r="AT28" s="602">
        <v>2</v>
      </c>
      <c r="AU28" s="468"/>
      <c r="AV28" s="117" t="s">
        <v>23</v>
      </c>
      <c r="AW28" s="603" t="s">
        <v>204</v>
      </c>
      <c r="AX28" s="532"/>
      <c r="AY28" s="604"/>
      <c r="AZ28" s="603" t="s">
        <v>25</v>
      </c>
      <c r="BA28" s="604"/>
      <c r="BB28" s="603" t="s">
        <v>25</v>
      </c>
      <c r="BC28" s="532"/>
      <c r="BD28" s="550"/>
      <c r="BE28" s="531" t="s">
        <v>25</v>
      </c>
      <c r="BF28" s="577"/>
      <c r="BG28" s="578"/>
      <c r="BH28" s="531" t="s">
        <v>25</v>
      </c>
      <c r="BI28" s="578"/>
      <c r="BJ28" s="531" t="s">
        <v>25</v>
      </c>
      <c r="BK28" s="577"/>
      <c r="BL28" s="578"/>
      <c r="BM28" s="118"/>
      <c r="BN28" s="89"/>
      <c r="BO28" s="119"/>
    </row>
    <row r="29" spans="1:67" s="2" customFormat="1" ht="15" customHeight="1" x14ac:dyDescent="0.15">
      <c r="A29" s="672"/>
      <c r="B29" s="675"/>
      <c r="C29" s="574" t="s">
        <v>20</v>
      </c>
      <c r="D29" s="566"/>
      <c r="E29" s="566"/>
      <c r="F29" s="566"/>
      <c r="G29" s="566"/>
      <c r="H29" s="566"/>
      <c r="I29" s="566"/>
      <c r="J29" s="566"/>
      <c r="K29" s="566"/>
      <c r="L29" s="567"/>
      <c r="M29" s="598">
        <f>SUM(M23:N27)</f>
        <v>13</v>
      </c>
      <c r="N29" s="474"/>
      <c r="O29" s="176" t="s">
        <v>23</v>
      </c>
      <c r="P29" s="599">
        <f>SUM(P23:Q27)</f>
        <v>6</v>
      </c>
      <c r="Q29" s="597"/>
      <c r="R29" s="177" t="s">
        <v>206</v>
      </c>
      <c r="S29" s="600">
        <f>SUM(S23:T27)</f>
        <v>11</v>
      </c>
      <c r="T29" s="576"/>
      <c r="U29" s="177" t="s">
        <v>206</v>
      </c>
      <c r="V29" s="474">
        <f>SUM(V23:W27)</f>
        <v>4</v>
      </c>
      <c r="W29" s="474"/>
      <c r="X29" s="176" t="s">
        <v>206</v>
      </c>
      <c r="Y29" s="598">
        <f>SUM(Y23:Z27)</f>
        <v>34</v>
      </c>
      <c r="Z29" s="474"/>
      <c r="AA29" s="184" t="s">
        <v>206</v>
      </c>
      <c r="AB29" s="598">
        <f>SUM(AB23:AC28)</f>
        <v>36</v>
      </c>
      <c r="AC29" s="474"/>
      <c r="AD29" s="176" t="s">
        <v>206</v>
      </c>
      <c r="AE29" s="601">
        <f>SUM(AE23:AF28)</f>
        <v>13</v>
      </c>
      <c r="AF29" s="597"/>
      <c r="AG29" s="184" t="s">
        <v>206</v>
      </c>
      <c r="AH29" s="595">
        <f>SUM(AH23:AI28)</f>
        <v>0</v>
      </c>
      <c r="AI29" s="576"/>
      <c r="AJ29" s="176" t="s">
        <v>206</v>
      </c>
      <c r="AK29" s="576">
        <f>SUM(AK23:AL28)</f>
        <v>0</v>
      </c>
      <c r="AL29" s="474"/>
      <c r="AM29" s="184" t="s">
        <v>206</v>
      </c>
      <c r="AN29" s="474">
        <f>SUM(AN23:AO28)</f>
        <v>0</v>
      </c>
      <c r="AO29" s="457"/>
      <c r="AP29" s="176" t="s">
        <v>206</v>
      </c>
      <c r="AQ29" s="596">
        <f>SUM(AQ23:AR28)</f>
        <v>32</v>
      </c>
      <c r="AR29" s="474"/>
      <c r="AS29" s="184" t="s">
        <v>206</v>
      </c>
      <c r="AT29" s="597">
        <f>SUM(AT23:AU28)</f>
        <v>11</v>
      </c>
      <c r="AU29" s="460"/>
      <c r="AV29" s="184" t="s">
        <v>206</v>
      </c>
      <c r="AW29" s="474">
        <f>SUM(AW23:AX28)</f>
        <v>0</v>
      </c>
      <c r="AX29" s="474"/>
      <c r="AY29" s="184" t="s">
        <v>206</v>
      </c>
      <c r="AZ29" s="176">
        <f>SUM(AZ23:AZ28)</f>
        <v>0</v>
      </c>
      <c r="BA29" s="176" t="s">
        <v>203</v>
      </c>
      <c r="BB29" s="576">
        <f>SUM(BB23:BC28)</f>
        <v>0</v>
      </c>
      <c r="BC29" s="474"/>
      <c r="BD29" s="177" t="s">
        <v>203</v>
      </c>
      <c r="BE29" s="549">
        <f>SUM(BE23:BF27)</f>
        <v>2</v>
      </c>
      <c r="BF29" s="540"/>
      <c r="BG29" s="177" t="s">
        <v>203</v>
      </c>
      <c r="BH29" s="188">
        <f>SUM(BH23:BH27)</f>
        <v>56</v>
      </c>
      <c r="BI29" s="177" t="s">
        <v>206</v>
      </c>
      <c r="BJ29" s="531" t="s">
        <v>25</v>
      </c>
      <c r="BK29" s="577"/>
      <c r="BL29" s="578"/>
      <c r="BM29" s="251"/>
      <c r="BN29" s="89"/>
      <c r="BO29" s="119"/>
    </row>
    <row r="30" spans="1:67" ht="15" customHeight="1" x14ac:dyDescent="0.15">
      <c r="A30" s="120"/>
      <c r="B30" s="579" t="s">
        <v>26</v>
      </c>
      <c r="C30" s="581" t="s">
        <v>102</v>
      </c>
      <c r="D30" s="582"/>
      <c r="E30" s="582"/>
      <c r="F30" s="582"/>
      <c r="G30" s="582"/>
      <c r="H30" s="582"/>
      <c r="I30" s="582"/>
      <c r="J30" s="582"/>
      <c r="K30" s="582"/>
      <c r="L30" s="583"/>
      <c r="M30" s="584" t="s">
        <v>15</v>
      </c>
      <c r="N30" s="585"/>
      <c r="O30" s="585"/>
      <c r="P30" s="585"/>
      <c r="Q30" s="585"/>
      <c r="R30" s="585"/>
      <c r="S30" s="585"/>
      <c r="T30" s="585"/>
      <c r="U30" s="585"/>
      <c r="V30" s="585"/>
      <c r="W30" s="585"/>
      <c r="X30" s="585"/>
      <c r="Y30" s="585"/>
      <c r="Z30" s="585"/>
      <c r="AA30" s="585"/>
      <c r="AB30" s="585"/>
      <c r="AC30" s="585"/>
      <c r="AD30" s="585"/>
      <c r="AE30" s="585"/>
      <c r="AF30" s="585"/>
      <c r="AG30" s="585"/>
      <c r="AH30" s="585"/>
      <c r="AI30" s="585"/>
      <c r="AJ30" s="585"/>
      <c r="AK30" s="585"/>
      <c r="AL30" s="585"/>
      <c r="AM30" s="585"/>
      <c r="AN30" s="585"/>
      <c r="AO30" s="585"/>
      <c r="AP30" s="585"/>
      <c r="AQ30" s="585"/>
      <c r="AR30" s="586"/>
      <c r="AS30" s="587" t="s">
        <v>192</v>
      </c>
      <c r="AT30" s="587"/>
      <c r="AU30" s="587"/>
      <c r="AV30" s="587"/>
      <c r="AW30" s="587"/>
      <c r="AX30" s="587"/>
      <c r="AY30" s="588"/>
      <c r="AZ30" s="589" t="s">
        <v>207</v>
      </c>
      <c r="BA30" s="590"/>
      <c r="BB30" s="590"/>
      <c r="BC30" s="590"/>
      <c r="BD30" s="590"/>
      <c r="BE30" s="590"/>
      <c r="BF30" s="590"/>
      <c r="BG30" s="590"/>
      <c r="BH30" s="591"/>
      <c r="BI30" s="592" t="s">
        <v>208</v>
      </c>
      <c r="BJ30" s="593"/>
      <c r="BK30" s="593"/>
      <c r="BL30" s="593"/>
      <c r="BM30" s="594"/>
    </row>
    <row r="31" spans="1:67" ht="15.75" customHeight="1" x14ac:dyDescent="0.15">
      <c r="A31" s="120"/>
      <c r="B31" s="579"/>
      <c r="C31" s="581"/>
      <c r="D31" s="582"/>
      <c r="E31" s="582"/>
      <c r="F31" s="582"/>
      <c r="G31" s="582"/>
      <c r="H31" s="582"/>
      <c r="I31" s="582"/>
      <c r="J31" s="582"/>
      <c r="K31" s="582"/>
      <c r="L31" s="583"/>
      <c r="M31" s="568" t="s">
        <v>16</v>
      </c>
      <c r="N31" s="492"/>
      <c r="O31" s="492"/>
      <c r="P31" s="492"/>
      <c r="Q31" s="493"/>
      <c r="R31" s="568" t="s">
        <v>17</v>
      </c>
      <c r="S31" s="492"/>
      <c r="T31" s="492"/>
      <c r="U31" s="492"/>
      <c r="V31" s="493"/>
      <c r="W31" s="568" t="s">
        <v>18</v>
      </c>
      <c r="X31" s="492"/>
      <c r="Y31" s="492"/>
      <c r="Z31" s="492"/>
      <c r="AA31" s="493"/>
      <c r="AB31" s="568" t="s">
        <v>19</v>
      </c>
      <c r="AC31" s="492"/>
      <c r="AD31" s="492"/>
      <c r="AE31" s="492"/>
      <c r="AF31" s="492"/>
      <c r="AG31" s="569" t="s">
        <v>20</v>
      </c>
      <c r="AH31" s="492"/>
      <c r="AI31" s="492"/>
      <c r="AJ31" s="492"/>
      <c r="AK31" s="570"/>
      <c r="AL31" s="571" t="s">
        <v>22</v>
      </c>
      <c r="AM31" s="572"/>
      <c r="AN31" s="572"/>
      <c r="AO31" s="572"/>
      <c r="AP31" s="572"/>
      <c r="AQ31" s="572"/>
      <c r="AR31" s="573"/>
      <c r="AS31" s="587"/>
      <c r="AT31" s="587"/>
      <c r="AU31" s="587"/>
      <c r="AV31" s="587"/>
      <c r="AW31" s="587"/>
      <c r="AX31" s="587"/>
      <c r="AY31" s="588"/>
      <c r="AZ31" s="589"/>
      <c r="BA31" s="590"/>
      <c r="BB31" s="590"/>
      <c r="BC31" s="590"/>
      <c r="BD31" s="590"/>
      <c r="BE31" s="590"/>
      <c r="BF31" s="590"/>
      <c r="BG31" s="590"/>
      <c r="BH31" s="591"/>
      <c r="BI31" s="592"/>
      <c r="BJ31" s="593"/>
      <c r="BK31" s="593"/>
      <c r="BL31" s="593"/>
      <c r="BM31" s="594"/>
    </row>
    <row r="32" spans="1:67" s="2" customFormat="1" ht="18" customHeight="1" x14ac:dyDescent="0.15">
      <c r="A32" s="120"/>
      <c r="B32" s="579"/>
      <c r="C32" s="509" t="s">
        <v>474</v>
      </c>
      <c r="D32" s="574"/>
      <c r="E32" s="574"/>
      <c r="F32" s="574"/>
      <c r="G32" s="574"/>
      <c r="H32" s="574"/>
      <c r="I32" s="574"/>
      <c r="J32" s="574"/>
      <c r="K32" s="574"/>
      <c r="L32" s="575"/>
      <c r="M32" s="559">
        <v>3</v>
      </c>
      <c r="N32" s="486"/>
      <c r="O32" s="486"/>
      <c r="P32" s="486"/>
      <c r="Q32" s="179" t="s">
        <v>203</v>
      </c>
      <c r="R32" s="559">
        <v>0</v>
      </c>
      <c r="S32" s="486"/>
      <c r="T32" s="486"/>
      <c r="U32" s="486"/>
      <c r="V32" s="179" t="s">
        <v>203</v>
      </c>
      <c r="W32" s="559">
        <v>2</v>
      </c>
      <c r="X32" s="486"/>
      <c r="Y32" s="486"/>
      <c r="Z32" s="486"/>
      <c r="AA32" s="179" t="s">
        <v>203</v>
      </c>
      <c r="AB32" s="559">
        <v>0</v>
      </c>
      <c r="AC32" s="486"/>
      <c r="AD32" s="486"/>
      <c r="AE32" s="486"/>
      <c r="AF32" s="178" t="s">
        <v>203</v>
      </c>
      <c r="AG32" s="559">
        <v>5</v>
      </c>
      <c r="AH32" s="486"/>
      <c r="AI32" s="486"/>
      <c r="AJ32" s="486"/>
      <c r="AK32" s="121" t="s">
        <v>203</v>
      </c>
      <c r="AL32" s="560">
        <v>0</v>
      </c>
      <c r="AM32" s="486"/>
      <c r="AN32" s="486"/>
      <c r="AO32" s="486"/>
      <c r="AP32" s="486"/>
      <c r="AQ32" s="486"/>
      <c r="AR32" s="179" t="s">
        <v>203</v>
      </c>
      <c r="AS32" s="559">
        <v>6</v>
      </c>
      <c r="AT32" s="486"/>
      <c r="AU32" s="486"/>
      <c r="AV32" s="486"/>
      <c r="AW32" s="486"/>
      <c r="AX32" s="486"/>
      <c r="AY32" s="179" t="s">
        <v>203</v>
      </c>
      <c r="AZ32" s="561">
        <v>5</v>
      </c>
      <c r="BA32" s="562"/>
      <c r="BB32" s="562"/>
      <c r="BC32" s="562"/>
      <c r="BD32" s="562"/>
      <c r="BE32" s="562"/>
      <c r="BF32" s="562"/>
      <c r="BG32" s="562"/>
      <c r="BH32" s="178" t="s">
        <v>203</v>
      </c>
      <c r="BI32" s="563"/>
      <c r="BJ32" s="564"/>
      <c r="BK32" s="564"/>
      <c r="BL32" s="564"/>
      <c r="BM32" s="565"/>
    </row>
    <row r="33" spans="1:65" s="2" customFormat="1" ht="15" customHeight="1" x14ac:dyDescent="0.15">
      <c r="A33" s="122"/>
      <c r="B33" s="580"/>
      <c r="C33" s="509" t="s">
        <v>20</v>
      </c>
      <c r="D33" s="566"/>
      <c r="E33" s="566"/>
      <c r="F33" s="566"/>
      <c r="G33" s="566"/>
      <c r="H33" s="566"/>
      <c r="I33" s="566"/>
      <c r="J33" s="566"/>
      <c r="K33" s="566"/>
      <c r="L33" s="567"/>
      <c r="M33" s="549">
        <f>SUM(M32:P32)</f>
        <v>3</v>
      </c>
      <c r="N33" s="522"/>
      <c r="O33" s="522"/>
      <c r="P33" s="522"/>
      <c r="Q33" s="181" t="s">
        <v>203</v>
      </c>
      <c r="R33" s="549">
        <f>SUM(R32)</f>
        <v>0</v>
      </c>
      <c r="S33" s="522"/>
      <c r="T33" s="522"/>
      <c r="U33" s="522"/>
      <c r="V33" s="181" t="s">
        <v>203</v>
      </c>
      <c r="W33" s="549">
        <f>SUM(W32)</f>
        <v>2</v>
      </c>
      <c r="X33" s="522"/>
      <c r="Y33" s="522"/>
      <c r="Z33" s="522"/>
      <c r="AA33" s="181" t="s">
        <v>203</v>
      </c>
      <c r="AB33" s="549">
        <f>SUM(AB32)</f>
        <v>0</v>
      </c>
      <c r="AC33" s="522"/>
      <c r="AD33" s="522"/>
      <c r="AE33" s="522"/>
      <c r="AF33" s="180" t="s">
        <v>203</v>
      </c>
      <c r="AG33" s="549">
        <f>SUM(AG32)</f>
        <v>5</v>
      </c>
      <c r="AH33" s="522"/>
      <c r="AI33" s="522"/>
      <c r="AJ33" s="522"/>
      <c r="AK33" s="123" t="s">
        <v>203</v>
      </c>
      <c r="AL33" s="522">
        <f>SUM(AL32:AQ32)</f>
        <v>0</v>
      </c>
      <c r="AM33" s="540"/>
      <c r="AN33" s="540"/>
      <c r="AO33" s="540"/>
      <c r="AP33" s="540"/>
      <c r="AQ33" s="540"/>
      <c r="AR33" s="181" t="s">
        <v>203</v>
      </c>
      <c r="AS33" s="549">
        <f>SUM(AS32)</f>
        <v>6</v>
      </c>
      <c r="AT33" s="522"/>
      <c r="AU33" s="522"/>
      <c r="AV33" s="522"/>
      <c r="AW33" s="522"/>
      <c r="AX33" s="522"/>
      <c r="AY33" s="181" t="s">
        <v>203</v>
      </c>
      <c r="AZ33" s="531" t="s">
        <v>25</v>
      </c>
      <c r="BA33" s="532"/>
      <c r="BB33" s="532"/>
      <c r="BC33" s="532"/>
      <c r="BD33" s="532"/>
      <c r="BE33" s="532"/>
      <c r="BF33" s="532"/>
      <c r="BG33" s="532"/>
      <c r="BH33" s="550"/>
      <c r="BI33" s="551"/>
      <c r="BJ33" s="552"/>
      <c r="BK33" s="552"/>
      <c r="BL33" s="552"/>
      <c r="BM33" s="553"/>
    </row>
    <row r="34" spans="1:65" ht="23.25" customHeight="1" x14ac:dyDescent="0.15">
      <c r="A34" s="554" t="s">
        <v>209</v>
      </c>
      <c r="B34" s="556" t="s">
        <v>28</v>
      </c>
      <c r="C34" s="477" t="s">
        <v>29</v>
      </c>
      <c r="D34" s="495"/>
      <c r="E34" s="495"/>
      <c r="F34" s="495"/>
      <c r="G34" s="495"/>
      <c r="H34" s="495"/>
      <c r="I34" s="495"/>
      <c r="J34" s="495"/>
      <c r="K34" s="495"/>
      <c r="L34" s="495"/>
      <c r="M34" s="495"/>
      <c r="N34" s="496"/>
      <c r="O34" s="477" t="s">
        <v>30</v>
      </c>
      <c r="P34" s="495"/>
      <c r="Q34" s="495"/>
      <c r="R34" s="495"/>
      <c r="S34" s="495"/>
      <c r="T34" s="495"/>
      <c r="U34" s="495"/>
      <c r="V34" s="495"/>
      <c r="W34" s="495"/>
      <c r="X34" s="558" t="s">
        <v>31</v>
      </c>
      <c r="Y34" s="495"/>
      <c r="Z34" s="495"/>
      <c r="AA34" s="495"/>
      <c r="AB34" s="495"/>
      <c r="AC34" s="495"/>
      <c r="AD34" s="495"/>
      <c r="AE34" s="495"/>
      <c r="AF34" s="496"/>
      <c r="AG34" s="542" t="s">
        <v>32</v>
      </c>
      <c r="AH34" s="495"/>
      <c r="AI34" s="495"/>
      <c r="AJ34" s="495"/>
      <c r="AK34" s="495"/>
      <c r="AL34" s="495"/>
      <c r="AM34" s="495"/>
      <c r="AN34" s="495"/>
      <c r="AO34" s="495"/>
      <c r="AP34" s="495"/>
      <c r="AQ34" s="496"/>
      <c r="AR34" s="543" t="s">
        <v>210</v>
      </c>
      <c r="AS34" s="544"/>
      <c r="AT34" s="544"/>
      <c r="AU34" s="544"/>
      <c r="AV34" s="544"/>
      <c r="AW34" s="544"/>
      <c r="AX34" s="544"/>
      <c r="AY34" s="544"/>
      <c r="AZ34" s="477" t="s">
        <v>20</v>
      </c>
      <c r="BA34" s="495"/>
      <c r="BB34" s="495"/>
      <c r="BC34" s="495"/>
      <c r="BD34" s="495"/>
      <c r="BE34" s="495"/>
      <c r="BF34" s="495"/>
      <c r="BG34" s="495"/>
      <c r="BH34" s="496"/>
      <c r="BI34" s="545" t="s">
        <v>3</v>
      </c>
      <c r="BJ34" s="546"/>
      <c r="BK34" s="546"/>
      <c r="BL34" s="546"/>
      <c r="BM34" s="547"/>
    </row>
    <row r="35" spans="1:65" ht="19.5" customHeight="1" x14ac:dyDescent="0.15">
      <c r="A35" s="554"/>
      <c r="B35" s="556"/>
      <c r="C35" s="452" t="s">
        <v>33</v>
      </c>
      <c r="D35" s="466"/>
      <c r="E35" s="466"/>
      <c r="F35" s="466"/>
      <c r="G35" s="466"/>
      <c r="H35" s="466"/>
      <c r="I35" s="466"/>
      <c r="J35" s="466"/>
      <c r="K35" s="466"/>
      <c r="L35" s="466"/>
      <c r="M35" s="466"/>
      <c r="N35" s="467"/>
      <c r="O35" s="548"/>
      <c r="P35" s="532"/>
      <c r="Q35" s="532"/>
      <c r="R35" s="532"/>
      <c r="S35" s="532"/>
      <c r="T35" s="532"/>
      <c r="U35" s="532"/>
      <c r="V35" s="532"/>
      <c r="W35" s="533"/>
      <c r="X35" s="519"/>
      <c r="Y35" s="456"/>
      <c r="Z35" s="456"/>
      <c r="AA35" s="456"/>
      <c r="AB35" s="456"/>
      <c r="AC35" s="456"/>
      <c r="AD35" s="456"/>
      <c r="AE35" s="486" t="s">
        <v>34</v>
      </c>
      <c r="AF35" s="487"/>
      <c r="AG35" s="455" t="s">
        <v>1048</v>
      </c>
      <c r="AH35" s="456"/>
      <c r="AI35" s="456"/>
      <c r="AJ35" s="456"/>
      <c r="AK35" s="456"/>
      <c r="AL35" s="456"/>
      <c r="AM35" s="456"/>
      <c r="AN35" s="456"/>
      <c r="AO35" s="456"/>
      <c r="AP35" s="486" t="s">
        <v>211</v>
      </c>
      <c r="AQ35" s="487"/>
      <c r="AR35" s="455"/>
      <c r="AS35" s="456"/>
      <c r="AT35" s="456"/>
      <c r="AU35" s="456"/>
      <c r="AV35" s="456"/>
      <c r="AW35" s="456"/>
      <c r="AX35" s="486" t="s">
        <v>211</v>
      </c>
      <c r="AY35" s="487"/>
      <c r="AZ35" s="513" t="s">
        <v>1048</v>
      </c>
      <c r="BA35" s="535"/>
      <c r="BB35" s="535"/>
      <c r="BC35" s="535"/>
      <c r="BD35" s="535"/>
      <c r="BE35" s="535"/>
      <c r="BF35" s="535"/>
      <c r="BG35" s="474" t="s">
        <v>34</v>
      </c>
      <c r="BH35" s="475"/>
      <c r="BI35" s="252"/>
      <c r="BJ35" s="252"/>
      <c r="BK35" s="252"/>
      <c r="BL35" s="252"/>
      <c r="BM35" s="253"/>
    </row>
    <row r="36" spans="1:65" ht="19.5" customHeight="1" x14ac:dyDescent="0.15">
      <c r="A36" s="554"/>
      <c r="B36" s="556"/>
      <c r="C36" s="452" t="s">
        <v>35</v>
      </c>
      <c r="D36" s="466"/>
      <c r="E36" s="466"/>
      <c r="F36" s="466"/>
      <c r="G36" s="466"/>
      <c r="H36" s="466"/>
      <c r="I36" s="466"/>
      <c r="J36" s="466"/>
      <c r="K36" s="466"/>
      <c r="L36" s="466"/>
      <c r="M36" s="466"/>
      <c r="N36" s="467"/>
      <c r="O36" s="531" t="s">
        <v>25</v>
      </c>
      <c r="P36" s="532"/>
      <c r="Q36" s="532"/>
      <c r="R36" s="532"/>
      <c r="S36" s="532"/>
      <c r="T36" s="532"/>
      <c r="U36" s="532"/>
      <c r="V36" s="532"/>
      <c r="W36" s="533"/>
      <c r="X36" s="519"/>
      <c r="Y36" s="456"/>
      <c r="Z36" s="456"/>
      <c r="AA36" s="456"/>
      <c r="AB36" s="456"/>
      <c r="AC36" s="456"/>
      <c r="AD36" s="456"/>
      <c r="AE36" s="486" t="s">
        <v>34</v>
      </c>
      <c r="AF36" s="487"/>
      <c r="AG36" s="455" t="s">
        <v>1049</v>
      </c>
      <c r="AH36" s="456"/>
      <c r="AI36" s="456"/>
      <c r="AJ36" s="456"/>
      <c r="AK36" s="456"/>
      <c r="AL36" s="456"/>
      <c r="AM36" s="456"/>
      <c r="AN36" s="456"/>
      <c r="AO36" s="456"/>
      <c r="AP36" s="486" t="s">
        <v>211</v>
      </c>
      <c r="AQ36" s="487"/>
      <c r="AR36" s="455"/>
      <c r="AS36" s="456"/>
      <c r="AT36" s="456"/>
      <c r="AU36" s="456"/>
      <c r="AV36" s="456"/>
      <c r="AW36" s="456"/>
      <c r="AX36" s="486" t="s">
        <v>211</v>
      </c>
      <c r="AY36" s="487"/>
      <c r="AZ36" s="513" t="s">
        <v>1049</v>
      </c>
      <c r="BA36" s="535"/>
      <c r="BB36" s="535"/>
      <c r="BC36" s="535"/>
      <c r="BD36" s="535"/>
      <c r="BE36" s="535"/>
      <c r="BF36" s="535"/>
      <c r="BG36" s="474" t="s">
        <v>34</v>
      </c>
      <c r="BH36" s="475"/>
      <c r="BJ36" s="536" t="s">
        <v>1050</v>
      </c>
      <c r="BK36" s="537"/>
      <c r="BL36" s="537"/>
      <c r="BM36" s="538"/>
    </row>
    <row r="37" spans="1:65" ht="19.5" customHeight="1" x14ac:dyDescent="0.15">
      <c r="A37" s="554"/>
      <c r="B37" s="556"/>
      <c r="C37" s="452" t="s">
        <v>36</v>
      </c>
      <c r="D37" s="466"/>
      <c r="E37" s="466"/>
      <c r="F37" s="466"/>
      <c r="G37" s="466"/>
      <c r="H37" s="466"/>
      <c r="I37" s="466"/>
      <c r="J37" s="466"/>
      <c r="K37" s="466"/>
      <c r="L37" s="466"/>
      <c r="M37" s="466"/>
      <c r="N37" s="467"/>
      <c r="O37" s="456">
        <v>4600</v>
      </c>
      <c r="P37" s="456"/>
      <c r="Q37" s="456"/>
      <c r="R37" s="456"/>
      <c r="S37" s="456"/>
      <c r="T37" s="456"/>
      <c r="U37" s="456"/>
      <c r="V37" s="457" t="s">
        <v>211</v>
      </c>
      <c r="W37" s="518"/>
      <c r="X37" s="539">
        <f>SUM(X35:AE36)</f>
        <v>0</v>
      </c>
      <c r="Y37" s="535"/>
      <c r="Z37" s="535"/>
      <c r="AA37" s="535"/>
      <c r="AB37" s="535"/>
      <c r="AC37" s="535"/>
      <c r="AD37" s="535"/>
      <c r="AE37" s="540" t="s">
        <v>34</v>
      </c>
      <c r="AF37" s="541"/>
      <c r="AG37" s="513" t="s">
        <v>1051</v>
      </c>
      <c r="AH37" s="535"/>
      <c r="AI37" s="535"/>
      <c r="AJ37" s="535"/>
      <c r="AK37" s="535"/>
      <c r="AL37" s="535"/>
      <c r="AM37" s="535"/>
      <c r="AN37" s="535"/>
      <c r="AO37" s="535"/>
      <c r="AP37" s="474" t="s">
        <v>34</v>
      </c>
      <c r="AQ37" s="475"/>
      <c r="AR37" s="513">
        <f>AR35+AR36</f>
        <v>0</v>
      </c>
      <c r="AS37" s="535"/>
      <c r="AT37" s="535"/>
      <c r="AU37" s="535"/>
      <c r="AV37" s="535"/>
      <c r="AW37" s="535"/>
      <c r="AX37" s="474" t="s">
        <v>34</v>
      </c>
      <c r="AY37" s="475"/>
      <c r="AZ37" s="513" t="s">
        <v>1051</v>
      </c>
      <c r="BA37" s="535"/>
      <c r="BB37" s="535"/>
      <c r="BC37" s="535"/>
      <c r="BD37" s="535"/>
      <c r="BE37" s="535"/>
      <c r="BF37" s="535"/>
      <c r="BG37" s="474" t="s">
        <v>34</v>
      </c>
      <c r="BH37" s="475"/>
      <c r="BM37" s="254"/>
    </row>
    <row r="38" spans="1:65" ht="19.5" customHeight="1" x14ac:dyDescent="0.15">
      <c r="A38" s="554"/>
      <c r="B38" s="557"/>
      <c r="C38" s="452" t="s">
        <v>37</v>
      </c>
      <c r="D38" s="466"/>
      <c r="E38" s="466"/>
      <c r="F38" s="466"/>
      <c r="G38" s="466"/>
      <c r="H38" s="466"/>
      <c r="I38" s="466"/>
      <c r="J38" s="466"/>
      <c r="K38" s="466"/>
      <c r="L38" s="466"/>
      <c r="M38" s="466"/>
      <c r="N38" s="467"/>
      <c r="O38" s="531" t="s">
        <v>25</v>
      </c>
      <c r="P38" s="532"/>
      <c r="Q38" s="532"/>
      <c r="R38" s="532"/>
      <c r="S38" s="532"/>
      <c r="T38" s="532"/>
      <c r="U38" s="532"/>
      <c r="V38" s="532"/>
      <c r="W38" s="533"/>
      <c r="X38" s="519"/>
      <c r="Y38" s="456"/>
      <c r="Z38" s="456"/>
      <c r="AA38" s="456"/>
      <c r="AB38" s="456"/>
      <c r="AC38" s="456"/>
      <c r="AD38" s="456"/>
      <c r="AE38" s="457" t="s">
        <v>34</v>
      </c>
      <c r="AF38" s="458"/>
      <c r="AG38" s="534"/>
      <c r="AH38" s="514"/>
      <c r="AI38" s="514"/>
      <c r="AJ38" s="514"/>
      <c r="AK38" s="514"/>
      <c r="AL38" s="514"/>
      <c r="AM38" s="514"/>
      <c r="AN38" s="514"/>
      <c r="AO38" s="514"/>
      <c r="AP38" s="486" t="s">
        <v>34</v>
      </c>
      <c r="AQ38" s="487"/>
      <c r="AR38" s="455"/>
      <c r="AS38" s="456"/>
      <c r="AT38" s="456"/>
      <c r="AU38" s="456"/>
      <c r="AV38" s="456"/>
      <c r="AW38" s="456"/>
      <c r="AX38" s="486" t="s">
        <v>34</v>
      </c>
      <c r="AY38" s="487"/>
      <c r="AZ38" s="520">
        <f>X38+AG38+AR38</f>
        <v>0</v>
      </c>
      <c r="BA38" s="521"/>
      <c r="BB38" s="521"/>
      <c r="BC38" s="521"/>
      <c r="BD38" s="521"/>
      <c r="BE38" s="521"/>
      <c r="BF38" s="521"/>
      <c r="BG38" s="522" t="s">
        <v>34</v>
      </c>
      <c r="BH38" s="523"/>
      <c r="BM38" s="254"/>
    </row>
    <row r="39" spans="1:65" ht="23.25" customHeight="1" x14ac:dyDescent="0.15">
      <c r="A39" s="554"/>
      <c r="B39" s="524" t="s">
        <v>38</v>
      </c>
      <c r="C39" s="452" t="s">
        <v>29</v>
      </c>
      <c r="D39" s="466"/>
      <c r="E39" s="466"/>
      <c r="F39" s="466"/>
      <c r="G39" s="466"/>
      <c r="H39" s="466"/>
      <c r="I39" s="466"/>
      <c r="J39" s="466"/>
      <c r="K39" s="466"/>
      <c r="L39" s="466"/>
      <c r="M39" s="466"/>
      <c r="N39" s="467"/>
      <c r="O39" s="509" t="s">
        <v>30</v>
      </c>
      <c r="P39" s="466"/>
      <c r="Q39" s="466"/>
      <c r="R39" s="466"/>
      <c r="S39" s="466"/>
      <c r="T39" s="466"/>
      <c r="U39" s="466"/>
      <c r="V39" s="466"/>
      <c r="W39" s="527"/>
      <c r="X39" s="528" t="s">
        <v>31</v>
      </c>
      <c r="Y39" s="466"/>
      <c r="Z39" s="466"/>
      <c r="AA39" s="466"/>
      <c r="AB39" s="466"/>
      <c r="AC39" s="466"/>
      <c r="AD39" s="466"/>
      <c r="AE39" s="466"/>
      <c r="AF39" s="467"/>
      <c r="AG39" s="453"/>
      <c r="AH39" s="466"/>
      <c r="AI39" s="466"/>
      <c r="AJ39" s="466"/>
      <c r="AK39" s="466"/>
      <c r="AL39" s="466"/>
      <c r="AM39" s="466"/>
      <c r="AN39" s="466"/>
      <c r="AO39" s="466"/>
      <c r="AP39" s="466"/>
      <c r="AQ39" s="466"/>
      <c r="AR39" s="529" t="s">
        <v>210</v>
      </c>
      <c r="AS39" s="530"/>
      <c r="AT39" s="530"/>
      <c r="AU39" s="530"/>
      <c r="AV39" s="530"/>
      <c r="AW39" s="530"/>
      <c r="AX39" s="530"/>
      <c r="AY39" s="530"/>
      <c r="AZ39" s="452" t="s">
        <v>20</v>
      </c>
      <c r="BA39" s="466"/>
      <c r="BB39" s="466"/>
      <c r="BC39" s="466"/>
      <c r="BD39" s="466"/>
      <c r="BE39" s="466"/>
      <c r="BF39" s="466"/>
      <c r="BG39" s="466"/>
      <c r="BH39" s="467"/>
      <c r="BM39" s="254"/>
    </row>
    <row r="40" spans="1:65" ht="19.5" customHeight="1" x14ac:dyDescent="0.15">
      <c r="A40" s="554"/>
      <c r="B40" s="525"/>
      <c r="C40" s="452" t="s">
        <v>39</v>
      </c>
      <c r="D40" s="466"/>
      <c r="E40" s="466"/>
      <c r="F40" s="466"/>
      <c r="G40" s="466"/>
      <c r="H40" s="466"/>
      <c r="I40" s="466"/>
      <c r="J40" s="466"/>
      <c r="K40" s="466"/>
      <c r="L40" s="466"/>
      <c r="M40" s="466"/>
      <c r="N40" s="467"/>
      <c r="O40" s="456">
        <v>5150</v>
      </c>
      <c r="P40" s="456"/>
      <c r="Q40" s="456"/>
      <c r="R40" s="456"/>
      <c r="S40" s="456"/>
      <c r="T40" s="456"/>
      <c r="U40" s="456"/>
      <c r="V40" s="457" t="s">
        <v>211</v>
      </c>
      <c r="W40" s="518"/>
      <c r="X40" s="519">
        <v>3875</v>
      </c>
      <c r="Y40" s="456"/>
      <c r="Z40" s="456"/>
      <c r="AA40" s="456"/>
      <c r="AB40" s="456"/>
      <c r="AC40" s="456"/>
      <c r="AD40" s="456"/>
      <c r="AE40" s="486" t="s">
        <v>211</v>
      </c>
      <c r="AF40" s="487"/>
      <c r="AG40" s="455"/>
      <c r="AH40" s="456"/>
      <c r="AI40" s="456"/>
      <c r="AJ40" s="456"/>
      <c r="AK40" s="456"/>
      <c r="AL40" s="456"/>
      <c r="AM40" s="456"/>
      <c r="AN40" s="456"/>
      <c r="AO40" s="456"/>
      <c r="AP40" s="486" t="s">
        <v>211</v>
      </c>
      <c r="AQ40" s="487"/>
      <c r="AR40" s="455">
        <v>12684</v>
      </c>
      <c r="AS40" s="456"/>
      <c r="AT40" s="456"/>
      <c r="AU40" s="456"/>
      <c r="AV40" s="456"/>
      <c r="AW40" s="456"/>
      <c r="AX40" s="486" t="s">
        <v>211</v>
      </c>
      <c r="AY40" s="487"/>
      <c r="AZ40" s="513">
        <f>X40+AG40+AR40</f>
        <v>16559</v>
      </c>
      <c r="BA40" s="514"/>
      <c r="BB40" s="514"/>
      <c r="BC40" s="514"/>
      <c r="BD40" s="514"/>
      <c r="BE40" s="514"/>
      <c r="BF40" s="514"/>
      <c r="BG40" s="474" t="s">
        <v>34</v>
      </c>
      <c r="BH40" s="475"/>
      <c r="BM40" s="254"/>
    </row>
    <row r="41" spans="1:65" ht="15" customHeight="1" x14ac:dyDescent="0.15">
      <c r="A41" s="554"/>
      <c r="B41" s="525"/>
      <c r="C41" s="510" t="s">
        <v>40</v>
      </c>
      <c r="D41" s="452" t="s">
        <v>212</v>
      </c>
      <c r="E41" s="466"/>
      <c r="F41" s="466"/>
      <c r="G41" s="466"/>
      <c r="H41" s="466"/>
      <c r="I41" s="466"/>
      <c r="J41" s="466"/>
      <c r="K41" s="466"/>
      <c r="L41" s="466"/>
      <c r="M41" s="466"/>
      <c r="N41" s="467"/>
      <c r="O41" s="517" t="s">
        <v>213</v>
      </c>
      <c r="P41" s="466"/>
      <c r="Q41" s="466"/>
      <c r="R41" s="466"/>
      <c r="S41" s="466"/>
      <c r="T41" s="466"/>
      <c r="U41" s="466"/>
      <c r="V41" s="466"/>
      <c r="W41" s="466"/>
      <c r="X41" s="466"/>
      <c r="Y41" s="466"/>
      <c r="Z41" s="466"/>
      <c r="AA41" s="466"/>
      <c r="AB41" s="466"/>
      <c r="AC41" s="466"/>
      <c r="AD41" s="466"/>
      <c r="AE41" s="466"/>
      <c r="AF41" s="467"/>
      <c r="AG41" s="124"/>
      <c r="AH41" s="191"/>
      <c r="AI41" s="191"/>
      <c r="AJ41" s="191"/>
      <c r="AK41" s="191"/>
      <c r="AL41" s="191"/>
      <c r="AM41" s="191"/>
      <c r="AN41" s="191"/>
      <c r="AO41" s="191"/>
      <c r="AP41" s="191"/>
      <c r="AQ41" s="125"/>
      <c r="AR41" s="125"/>
      <c r="AS41" s="125"/>
      <c r="AT41" s="125"/>
      <c r="AU41" s="125"/>
      <c r="AV41" s="125"/>
      <c r="AW41" s="125"/>
      <c r="AX41" s="125"/>
      <c r="AY41" s="125"/>
      <c r="AZ41" s="125"/>
      <c r="BA41" s="125"/>
      <c r="BB41" s="125"/>
      <c r="BC41" s="125"/>
      <c r="BD41" s="125"/>
      <c r="BE41" s="125"/>
      <c r="BF41" s="125"/>
      <c r="BG41" s="125"/>
      <c r="BH41" s="126"/>
      <c r="BM41" s="254"/>
    </row>
    <row r="42" spans="1:65" ht="19.5" customHeight="1" x14ac:dyDescent="0.15">
      <c r="A42" s="554"/>
      <c r="B42" s="525"/>
      <c r="C42" s="515"/>
      <c r="D42" s="509" t="s">
        <v>1052</v>
      </c>
      <c r="E42" s="466"/>
      <c r="F42" s="466"/>
      <c r="G42" s="466"/>
      <c r="H42" s="466"/>
      <c r="I42" s="466"/>
      <c r="J42" s="466"/>
      <c r="K42" s="466"/>
      <c r="L42" s="466"/>
      <c r="M42" s="466"/>
      <c r="N42" s="467"/>
      <c r="O42" s="455">
        <v>10</v>
      </c>
      <c r="P42" s="456"/>
      <c r="Q42" s="456"/>
      <c r="R42" s="456"/>
      <c r="S42" s="456"/>
      <c r="T42" s="456"/>
      <c r="U42" s="456"/>
      <c r="V42" s="456"/>
      <c r="W42" s="456"/>
      <c r="X42" s="456"/>
      <c r="Y42" s="456"/>
      <c r="Z42" s="456"/>
      <c r="AA42" s="456"/>
      <c r="AB42" s="456"/>
      <c r="AC42" s="456"/>
      <c r="AD42" s="456"/>
      <c r="AE42" s="457" t="s">
        <v>41</v>
      </c>
      <c r="AF42" s="458"/>
      <c r="AG42" s="127"/>
      <c r="AH42" s="128"/>
      <c r="AI42" s="128"/>
      <c r="AJ42" s="128"/>
      <c r="AK42" s="128"/>
      <c r="AL42" s="128"/>
      <c r="AM42" s="129"/>
      <c r="AN42" s="129"/>
      <c r="AO42" s="129"/>
      <c r="AP42" s="129"/>
      <c r="AQ42" s="130"/>
      <c r="AR42" s="130"/>
      <c r="AS42" s="130"/>
      <c r="AT42" s="130"/>
      <c r="AU42" s="130"/>
      <c r="AV42" s="130"/>
      <c r="AW42" s="130"/>
      <c r="AX42" s="130"/>
      <c r="AY42" s="130"/>
      <c r="AZ42" s="130"/>
      <c r="BA42" s="130"/>
      <c r="BB42" s="130"/>
      <c r="BC42" s="130"/>
      <c r="BD42" s="130"/>
      <c r="BE42" s="130"/>
      <c r="BF42" s="130"/>
      <c r="BG42" s="130"/>
      <c r="BH42" s="192"/>
      <c r="BM42" s="254"/>
    </row>
    <row r="43" spans="1:65" ht="19.5" customHeight="1" x14ac:dyDescent="0.15">
      <c r="A43" s="554"/>
      <c r="B43" s="525"/>
      <c r="C43" s="515"/>
      <c r="D43" s="509" t="s">
        <v>471</v>
      </c>
      <c r="E43" s="466"/>
      <c r="F43" s="466"/>
      <c r="G43" s="466"/>
      <c r="H43" s="466"/>
      <c r="I43" s="466"/>
      <c r="J43" s="466"/>
      <c r="K43" s="466"/>
      <c r="L43" s="466"/>
      <c r="M43" s="466"/>
      <c r="N43" s="467"/>
      <c r="O43" s="455">
        <v>9</v>
      </c>
      <c r="P43" s="456"/>
      <c r="Q43" s="456"/>
      <c r="R43" s="456"/>
      <c r="S43" s="456"/>
      <c r="T43" s="456"/>
      <c r="U43" s="456"/>
      <c r="V43" s="456"/>
      <c r="W43" s="456"/>
      <c r="X43" s="456"/>
      <c r="Y43" s="456"/>
      <c r="Z43" s="456"/>
      <c r="AA43" s="456"/>
      <c r="AB43" s="456"/>
      <c r="AC43" s="456"/>
      <c r="AD43" s="456"/>
      <c r="AE43" s="457" t="s">
        <v>41</v>
      </c>
      <c r="AF43" s="458"/>
      <c r="AG43" s="182"/>
      <c r="AH43" s="86"/>
      <c r="AI43" s="86"/>
      <c r="AJ43" s="86"/>
      <c r="AK43" s="86"/>
      <c r="AL43" s="86"/>
      <c r="AM43" s="5"/>
      <c r="AN43" s="5"/>
      <c r="AO43" s="5"/>
      <c r="AP43" s="5"/>
      <c r="AQ43" s="130"/>
      <c r="AR43" s="130"/>
      <c r="AS43" s="130"/>
      <c r="AT43" s="130"/>
      <c r="AU43" s="130"/>
      <c r="AV43" s="130"/>
      <c r="AW43" s="130"/>
      <c r="AX43" s="130"/>
      <c r="AY43" s="130"/>
      <c r="AZ43" s="130"/>
      <c r="BA43" s="130"/>
      <c r="BB43" s="130"/>
      <c r="BC43" s="130"/>
      <c r="BD43" s="130"/>
      <c r="BE43" s="130"/>
      <c r="BF43" s="130"/>
      <c r="BG43" s="130"/>
      <c r="BH43" s="192"/>
      <c r="BM43" s="254"/>
    </row>
    <row r="44" spans="1:65" ht="19.5" customHeight="1" x14ac:dyDescent="0.15">
      <c r="A44" s="554"/>
      <c r="B44" s="525"/>
      <c r="C44" s="516"/>
      <c r="D44" s="509" t="s">
        <v>472</v>
      </c>
      <c r="E44" s="466"/>
      <c r="F44" s="466"/>
      <c r="G44" s="466"/>
      <c r="H44" s="466"/>
      <c r="I44" s="466"/>
      <c r="J44" s="466"/>
      <c r="K44" s="466"/>
      <c r="L44" s="466"/>
      <c r="M44" s="466"/>
      <c r="N44" s="467"/>
      <c r="O44" s="455">
        <v>18</v>
      </c>
      <c r="P44" s="456"/>
      <c r="Q44" s="456"/>
      <c r="R44" s="456"/>
      <c r="S44" s="456"/>
      <c r="T44" s="456"/>
      <c r="U44" s="456"/>
      <c r="V44" s="456"/>
      <c r="W44" s="456"/>
      <c r="X44" s="456"/>
      <c r="Y44" s="456"/>
      <c r="Z44" s="456"/>
      <c r="AA44" s="456"/>
      <c r="AB44" s="456"/>
      <c r="AC44" s="456"/>
      <c r="AD44" s="456"/>
      <c r="AE44" s="457" t="s">
        <v>41</v>
      </c>
      <c r="AF44" s="458"/>
      <c r="AG44" s="183"/>
      <c r="AH44" s="183"/>
      <c r="AI44" s="183"/>
      <c r="AJ44" s="183"/>
      <c r="AK44" s="183"/>
      <c r="AL44" s="183"/>
      <c r="AM44" s="88"/>
      <c r="AN44" s="88"/>
      <c r="AO44" s="88"/>
      <c r="AP44" s="88"/>
      <c r="AQ44" s="131"/>
      <c r="AR44" s="131"/>
      <c r="AS44" s="131"/>
      <c r="AT44" s="131"/>
      <c r="AU44" s="131"/>
      <c r="AV44" s="131"/>
      <c r="AW44" s="131"/>
      <c r="AX44" s="131"/>
      <c r="AY44" s="131"/>
      <c r="AZ44" s="131"/>
      <c r="BA44" s="131"/>
      <c r="BB44" s="131"/>
      <c r="BC44" s="131"/>
      <c r="BD44" s="131"/>
      <c r="BE44" s="131"/>
      <c r="BF44" s="131"/>
      <c r="BG44" s="131"/>
      <c r="BH44" s="132"/>
      <c r="BM44" s="254"/>
    </row>
    <row r="45" spans="1:65" ht="15" customHeight="1" x14ac:dyDescent="0.15">
      <c r="A45" s="554"/>
      <c r="B45" s="526"/>
      <c r="C45" s="510" t="s">
        <v>42</v>
      </c>
      <c r="D45" s="452" t="s">
        <v>29</v>
      </c>
      <c r="E45" s="453"/>
      <c r="F45" s="453"/>
      <c r="G45" s="453"/>
      <c r="H45" s="453"/>
      <c r="I45" s="453"/>
      <c r="J45" s="453"/>
      <c r="K45" s="453"/>
      <c r="L45" s="453"/>
      <c r="M45" s="453"/>
      <c r="N45" s="454"/>
      <c r="O45" s="452" t="s">
        <v>214</v>
      </c>
      <c r="P45" s="453"/>
      <c r="Q45" s="453"/>
      <c r="R45" s="453"/>
      <c r="S45" s="453"/>
      <c r="T45" s="453"/>
      <c r="U45" s="453"/>
      <c r="V45" s="453"/>
      <c r="W45" s="454"/>
      <c r="X45" s="452" t="s">
        <v>215</v>
      </c>
      <c r="Y45" s="453"/>
      <c r="Z45" s="453"/>
      <c r="AA45" s="453"/>
      <c r="AB45" s="453"/>
      <c r="AC45" s="453"/>
      <c r="AD45" s="453"/>
      <c r="AE45" s="453"/>
      <c r="AF45" s="454"/>
      <c r="AG45" s="452" t="s">
        <v>216</v>
      </c>
      <c r="AH45" s="453"/>
      <c r="AI45" s="453"/>
      <c r="AJ45" s="453"/>
      <c r="AK45" s="453"/>
      <c r="AL45" s="453"/>
      <c r="AM45" s="453"/>
      <c r="AN45" s="453"/>
      <c r="AO45" s="453"/>
      <c r="AP45" s="453"/>
      <c r="AQ45" s="454"/>
      <c r="AR45" s="452" t="s">
        <v>217</v>
      </c>
      <c r="AS45" s="453"/>
      <c r="AT45" s="453"/>
      <c r="AU45" s="453"/>
      <c r="AV45" s="453"/>
      <c r="AW45" s="453"/>
      <c r="AX45" s="453"/>
      <c r="AY45" s="454"/>
      <c r="AZ45" s="452" t="s">
        <v>218</v>
      </c>
      <c r="BA45" s="453"/>
      <c r="BB45" s="453"/>
      <c r="BC45" s="453"/>
      <c r="BD45" s="453"/>
      <c r="BE45" s="453"/>
      <c r="BF45" s="453"/>
      <c r="BG45" s="453"/>
      <c r="BH45" s="454"/>
      <c r="BM45" s="254"/>
    </row>
    <row r="46" spans="1:65" ht="19.5" customHeight="1" x14ac:dyDescent="0.15">
      <c r="A46" s="554"/>
      <c r="B46" s="526"/>
      <c r="C46" s="511"/>
      <c r="D46" s="2" t="s">
        <v>470</v>
      </c>
      <c r="H46" s="442"/>
      <c r="O46" s="507">
        <v>7</v>
      </c>
      <c r="P46" s="508"/>
      <c r="Q46" s="508"/>
      <c r="R46" s="508"/>
      <c r="S46" s="508"/>
      <c r="T46" s="508"/>
      <c r="U46" s="508"/>
      <c r="V46" s="486" t="s">
        <v>41</v>
      </c>
      <c r="W46" s="487"/>
      <c r="X46" s="507">
        <v>0</v>
      </c>
      <c r="Y46" s="508"/>
      <c r="Z46" s="508"/>
      <c r="AA46" s="508"/>
      <c r="AB46" s="508"/>
      <c r="AC46" s="508"/>
      <c r="AD46" s="508"/>
      <c r="AE46" s="486" t="s">
        <v>41</v>
      </c>
      <c r="AF46" s="487"/>
      <c r="AG46" s="455">
        <v>4</v>
      </c>
      <c r="AH46" s="456"/>
      <c r="AI46" s="456"/>
      <c r="AJ46" s="456"/>
      <c r="AK46" s="456"/>
      <c r="AL46" s="456"/>
      <c r="AM46" s="456"/>
      <c r="AN46" s="456"/>
      <c r="AO46" s="456"/>
      <c r="AP46" s="486" t="s">
        <v>41</v>
      </c>
      <c r="AQ46" s="487"/>
      <c r="AR46" s="455">
        <v>2</v>
      </c>
      <c r="AS46" s="456"/>
      <c r="AT46" s="456"/>
      <c r="AU46" s="456"/>
      <c r="AV46" s="456"/>
      <c r="AW46" s="456"/>
      <c r="AX46" s="486" t="s">
        <v>41</v>
      </c>
      <c r="AY46" s="487"/>
      <c r="AZ46" s="455">
        <v>0</v>
      </c>
      <c r="BA46" s="456"/>
      <c r="BB46" s="456"/>
      <c r="BC46" s="456"/>
      <c r="BD46" s="456"/>
      <c r="BE46" s="456"/>
      <c r="BF46" s="456"/>
      <c r="BG46" s="486" t="s">
        <v>41</v>
      </c>
      <c r="BH46" s="487"/>
      <c r="BM46" s="254"/>
    </row>
    <row r="47" spans="1:65" ht="19.5" customHeight="1" x14ac:dyDescent="0.15">
      <c r="A47" s="554"/>
      <c r="B47" s="526"/>
      <c r="C47" s="511"/>
      <c r="D47" s="452" t="s">
        <v>476</v>
      </c>
      <c r="E47" s="466"/>
      <c r="F47" s="466"/>
      <c r="G47" s="466"/>
      <c r="H47" s="466"/>
      <c r="I47" s="466"/>
      <c r="J47" s="466"/>
      <c r="K47" s="466"/>
      <c r="L47" s="466"/>
      <c r="M47" s="466"/>
      <c r="N47" s="467"/>
      <c r="O47" s="507">
        <v>10</v>
      </c>
      <c r="P47" s="508"/>
      <c r="Q47" s="508"/>
      <c r="R47" s="508"/>
      <c r="S47" s="508"/>
      <c r="T47" s="508"/>
      <c r="U47" s="508"/>
      <c r="V47" s="486" t="s">
        <v>1053</v>
      </c>
      <c r="W47" s="487"/>
      <c r="X47" s="507">
        <v>0</v>
      </c>
      <c r="Y47" s="508"/>
      <c r="Z47" s="508"/>
      <c r="AA47" s="508"/>
      <c r="AB47" s="508"/>
      <c r="AC47" s="508"/>
      <c r="AD47" s="508"/>
      <c r="AE47" s="486" t="s">
        <v>41</v>
      </c>
      <c r="AF47" s="487"/>
      <c r="AG47" s="455">
        <v>6</v>
      </c>
      <c r="AH47" s="456"/>
      <c r="AI47" s="456"/>
      <c r="AJ47" s="456"/>
      <c r="AK47" s="456"/>
      <c r="AL47" s="456"/>
      <c r="AM47" s="456"/>
      <c r="AN47" s="456"/>
      <c r="AO47" s="456"/>
      <c r="AP47" s="486" t="s">
        <v>41</v>
      </c>
      <c r="AQ47" s="487"/>
      <c r="AR47" s="455">
        <v>2</v>
      </c>
      <c r="AS47" s="456"/>
      <c r="AT47" s="456"/>
      <c r="AU47" s="456"/>
      <c r="AV47" s="456"/>
      <c r="AW47" s="456"/>
      <c r="AX47" s="486" t="s">
        <v>41</v>
      </c>
      <c r="AY47" s="487"/>
      <c r="AZ47" s="455">
        <v>0</v>
      </c>
      <c r="BA47" s="456"/>
      <c r="BB47" s="456"/>
      <c r="BC47" s="456"/>
      <c r="BD47" s="456"/>
      <c r="BE47" s="456"/>
      <c r="BF47" s="456"/>
      <c r="BG47" s="486" t="s">
        <v>41</v>
      </c>
      <c r="BH47" s="487"/>
      <c r="BM47" s="254"/>
    </row>
    <row r="48" spans="1:65" ht="19.5" customHeight="1" x14ac:dyDescent="0.15">
      <c r="A48" s="554"/>
      <c r="B48" s="526"/>
      <c r="C48" s="512"/>
      <c r="D48" s="452" t="s">
        <v>696</v>
      </c>
      <c r="E48" s="466"/>
      <c r="F48" s="466"/>
      <c r="G48" s="466"/>
      <c r="H48" s="466"/>
      <c r="I48" s="466"/>
      <c r="J48" s="466"/>
      <c r="K48" s="466"/>
      <c r="L48" s="466"/>
      <c r="M48" s="466"/>
      <c r="N48" s="467"/>
      <c r="O48" s="507">
        <v>10</v>
      </c>
      <c r="P48" s="508"/>
      <c r="Q48" s="508"/>
      <c r="R48" s="508"/>
      <c r="S48" s="508"/>
      <c r="T48" s="508"/>
      <c r="U48" s="508"/>
      <c r="V48" s="486" t="s">
        <v>41</v>
      </c>
      <c r="W48" s="487"/>
      <c r="X48" s="507">
        <v>8</v>
      </c>
      <c r="Y48" s="508"/>
      <c r="Z48" s="508"/>
      <c r="AA48" s="508"/>
      <c r="AB48" s="508"/>
      <c r="AC48" s="508"/>
      <c r="AD48" s="508"/>
      <c r="AE48" s="486" t="s">
        <v>41</v>
      </c>
      <c r="AF48" s="487"/>
      <c r="AG48" s="455">
        <v>0</v>
      </c>
      <c r="AH48" s="456"/>
      <c r="AI48" s="456"/>
      <c r="AJ48" s="456"/>
      <c r="AK48" s="456"/>
      <c r="AL48" s="456"/>
      <c r="AM48" s="456"/>
      <c r="AN48" s="456"/>
      <c r="AO48" s="456"/>
      <c r="AP48" s="486" t="s">
        <v>41</v>
      </c>
      <c r="AQ48" s="487"/>
      <c r="AR48" s="455">
        <v>2</v>
      </c>
      <c r="AS48" s="456"/>
      <c r="AT48" s="456"/>
      <c r="AU48" s="456"/>
      <c r="AV48" s="456"/>
      <c r="AW48" s="456"/>
      <c r="AX48" s="486" t="s">
        <v>41</v>
      </c>
      <c r="AY48" s="487"/>
      <c r="AZ48" s="455">
        <v>0</v>
      </c>
      <c r="BA48" s="456"/>
      <c r="BB48" s="456"/>
      <c r="BC48" s="456"/>
      <c r="BD48" s="456"/>
      <c r="BE48" s="456"/>
      <c r="BF48" s="456"/>
      <c r="BG48" s="486" t="s">
        <v>41</v>
      </c>
      <c r="BH48" s="487"/>
      <c r="BM48" s="254"/>
    </row>
    <row r="49" spans="1:65" ht="15" customHeight="1" x14ac:dyDescent="0.15">
      <c r="A49" s="554"/>
      <c r="B49" s="501" t="s">
        <v>46</v>
      </c>
      <c r="C49" s="452" t="s">
        <v>47</v>
      </c>
      <c r="D49" s="484"/>
      <c r="E49" s="484"/>
      <c r="F49" s="484"/>
      <c r="G49" s="484"/>
      <c r="H49" s="484"/>
      <c r="I49" s="504"/>
      <c r="J49" s="452" t="s">
        <v>48</v>
      </c>
      <c r="K49" s="453"/>
      <c r="L49" s="453"/>
      <c r="M49" s="453"/>
      <c r="N49" s="453"/>
      <c r="O49" s="453"/>
      <c r="P49" s="453"/>
      <c r="Q49" s="453"/>
      <c r="R49" s="453"/>
      <c r="S49" s="453"/>
      <c r="T49" s="453"/>
      <c r="U49" s="454"/>
      <c r="V49" s="452" t="s">
        <v>49</v>
      </c>
      <c r="W49" s="453"/>
      <c r="X49" s="453"/>
      <c r="Y49" s="453"/>
      <c r="Z49" s="453"/>
      <c r="AA49" s="453"/>
      <c r="AB49" s="453"/>
      <c r="AC49" s="453"/>
      <c r="AD49" s="453"/>
      <c r="AE49" s="453"/>
      <c r="AF49" s="453"/>
      <c r="AG49" s="454"/>
      <c r="AH49" s="133"/>
      <c r="AI49" s="134"/>
      <c r="AJ49" s="134"/>
      <c r="AK49" s="134"/>
      <c r="AL49" s="134"/>
      <c r="AM49" s="134"/>
      <c r="AN49" s="134"/>
      <c r="AO49" s="134"/>
      <c r="AP49" s="134"/>
      <c r="AQ49" s="134"/>
      <c r="AR49" s="135"/>
      <c r="AS49" s="135"/>
      <c r="AT49" s="135"/>
      <c r="AU49" s="135"/>
      <c r="AV49" s="135"/>
      <c r="AW49" s="135"/>
      <c r="AX49" s="135"/>
      <c r="AY49" s="135"/>
      <c r="AZ49" s="135"/>
      <c r="BA49" s="135"/>
      <c r="BB49" s="135"/>
      <c r="BC49" s="135"/>
      <c r="BD49" s="135"/>
      <c r="BE49" s="135"/>
      <c r="BF49" s="135"/>
      <c r="BG49" s="135"/>
      <c r="BH49" s="136"/>
      <c r="BM49" s="254"/>
    </row>
    <row r="50" spans="1:65" ht="19.5" customHeight="1" x14ac:dyDescent="0.15">
      <c r="A50" s="554"/>
      <c r="B50" s="502"/>
      <c r="C50" s="483" t="s">
        <v>1054</v>
      </c>
      <c r="D50" s="505"/>
      <c r="E50" s="505"/>
      <c r="F50" s="505"/>
      <c r="G50" s="505"/>
      <c r="H50" s="505"/>
      <c r="I50" s="506"/>
      <c r="J50" s="497">
        <v>974</v>
      </c>
      <c r="K50" s="498"/>
      <c r="L50" s="498"/>
      <c r="M50" s="498"/>
      <c r="N50" s="498"/>
      <c r="O50" s="498"/>
      <c r="P50" s="498"/>
      <c r="Q50" s="498"/>
      <c r="R50" s="498"/>
      <c r="S50" s="498"/>
      <c r="T50" s="499" t="s">
        <v>219</v>
      </c>
      <c r="U50" s="500"/>
      <c r="V50" s="497">
        <v>95</v>
      </c>
      <c r="W50" s="498"/>
      <c r="X50" s="498"/>
      <c r="Y50" s="498"/>
      <c r="Z50" s="498"/>
      <c r="AA50" s="498"/>
      <c r="AB50" s="498"/>
      <c r="AC50" s="498"/>
      <c r="AD50" s="498"/>
      <c r="AE50" s="498"/>
      <c r="AF50" s="499" t="s">
        <v>220</v>
      </c>
      <c r="AG50" s="500"/>
      <c r="AH50" s="137"/>
      <c r="AI50" s="138"/>
      <c r="AJ50" s="138"/>
      <c r="AK50" s="138"/>
      <c r="AL50" s="138"/>
      <c r="AM50" s="138"/>
      <c r="AN50" s="138"/>
      <c r="AO50" s="138"/>
      <c r="AP50" s="138"/>
      <c r="AQ50" s="128"/>
      <c r="AR50" s="190"/>
      <c r="AS50" s="190"/>
      <c r="AT50" s="190"/>
      <c r="AU50" s="190"/>
      <c r="AV50" s="190"/>
      <c r="AW50" s="190"/>
      <c r="AX50" s="190"/>
      <c r="AY50" s="190"/>
      <c r="AZ50" s="190"/>
      <c r="BA50" s="190"/>
      <c r="BB50" s="190"/>
      <c r="BC50" s="190"/>
      <c r="BD50" s="190"/>
      <c r="BE50" s="190"/>
      <c r="BF50" s="190"/>
      <c r="BG50" s="190"/>
      <c r="BH50" s="139"/>
      <c r="BM50" s="254"/>
    </row>
    <row r="51" spans="1:65" ht="19.5" customHeight="1" x14ac:dyDescent="0.15">
      <c r="A51" s="554"/>
      <c r="B51" s="502"/>
      <c r="C51" s="452"/>
      <c r="D51" s="453"/>
      <c r="E51" s="453"/>
      <c r="F51" s="453"/>
      <c r="G51" s="453"/>
      <c r="H51" s="453"/>
      <c r="I51" s="454"/>
      <c r="J51" s="497"/>
      <c r="K51" s="498"/>
      <c r="L51" s="498"/>
      <c r="M51" s="498"/>
      <c r="N51" s="498"/>
      <c r="O51" s="498"/>
      <c r="P51" s="498"/>
      <c r="Q51" s="498"/>
      <c r="R51" s="498"/>
      <c r="S51" s="498"/>
      <c r="T51" s="499" t="s">
        <v>219</v>
      </c>
      <c r="U51" s="500"/>
      <c r="V51" s="497"/>
      <c r="W51" s="498"/>
      <c r="X51" s="498"/>
      <c r="Y51" s="498"/>
      <c r="Z51" s="498"/>
      <c r="AA51" s="498"/>
      <c r="AB51" s="498"/>
      <c r="AC51" s="498"/>
      <c r="AD51" s="498"/>
      <c r="AE51" s="498"/>
      <c r="AF51" s="499" t="s">
        <v>220</v>
      </c>
      <c r="AG51" s="500"/>
      <c r="AH51" s="137"/>
      <c r="AI51" s="138"/>
      <c r="AJ51" s="138"/>
      <c r="AK51" s="138"/>
      <c r="AL51" s="138"/>
      <c r="AM51" s="138"/>
      <c r="AN51" s="138"/>
      <c r="AO51" s="138"/>
      <c r="AP51" s="138"/>
      <c r="AQ51" s="128"/>
      <c r="AR51" s="190"/>
      <c r="AS51" s="190"/>
      <c r="AT51" s="190"/>
      <c r="AU51" s="190"/>
      <c r="AV51" s="190"/>
      <c r="AW51" s="190"/>
      <c r="AX51" s="190"/>
      <c r="AY51" s="190"/>
      <c r="AZ51" s="190"/>
      <c r="BA51" s="190"/>
      <c r="BB51" s="190"/>
      <c r="BC51" s="190"/>
      <c r="BD51" s="190"/>
      <c r="BE51" s="190"/>
      <c r="BF51" s="190"/>
      <c r="BG51" s="190"/>
      <c r="BH51" s="139"/>
      <c r="BM51" s="254"/>
    </row>
    <row r="52" spans="1:65" ht="19.5" customHeight="1" x14ac:dyDescent="0.15">
      <c r="A52" s="554"/>
      <c r="B52" s="502"/>
      <c r="C52" s="477"/>
      <c r="D52" s="478"/>
      <c r="E52" s="478"/>
      <c r="F52" s="478"/>
      <c r="G52" s="478"/>
      <c r="H52" s="478"/>
      <c r="I52" s="478"/>
      <c r="J52" s="455"/>
      <c r="K52" s="456"/>
      <c r="L52" s="456"/>
      <c r="M52" s="456"/>
      <c r="N52" s="456"/>
      <c r="O52" s="456"/>
      <c r="P52" s="456"/>
      <c r="Q52" s="456"/>
      <c r="R52" s="456"/>
      <c r="S52" s="456"/>
      <c r="T52" s="486" t="s">
        <v>34</v>
      </c>
      <c r="U52" s="487"/>
      <c r="V52" s="455"/>
      <c r="W52" s="456"/>
      <c r="X52" s="456"/>
      <c r="Y52" s="456"/>
      <c r="Z52" s="456"/>
      <c r="AA52" s="456"/>
      <c r="AB52" s="456"/>
      <c r="AC52" s="456"/>
      <c r="AD52" s="456"/>
      <c r="AE52" s="456"/>
      <c r="AF52" s="486" t="s">
        <v>221</v>
      </c>
      <c r="AG52" s="487"/>
      <c r="AH52" s="84"/>
      <c r="AI52" s="85"/>
      <c r="AJ52" s="85"/>
      <c r="AK52" s="85"/>
      <c r="AL52" s="85"/>
      <c r="AM52" s="85"/>
      <c r="AN52" s="85"/>
      <c r="AO52" s="85"/>
      <c r="AP52" s="85"/>
      <c r="AQ52" s="140"/>
      <c r="AR52" s="141"/>
      <c r="AS52" s="141"/>
      <c r="AT52" s="141"/>
      <c r="AU52" s="141"/>
      <c r="AV52" s="141"/>
      <c r="AW52" s="141"/>
      <c r="AX52" s="141"/>
      <c r="AY52" s="141"/>
      <c r="AZ52" s="141"/>
      <c r="BA52" s="141"/>
      <c r="BB52" s="141"/>
      <c r="BC52" s="141"/>
      <c r="BD52" s="141"/>
      <c r="BE52" s="141"/>
      <c r="BF52" s="141"/>
      <c r="BG52" s="141"/>
      <c r="BH52" s="142"/>
      <c r="BM52" s="254"/>
    </row>
    <row r="53" spans="1:65" ht="11.25" customHeight="1" x14ac:dyDescent="0.15">
      <c r="A53" s="554"/>
      <c r="B53" s="502"/>
      <c r="C53" s="488" t="s">
        <v>47</v>
      </c>
      <c r="D53" s="488"/>
      <c r="E53" s="488"/>
      <c r="F53" s="488"/>
      <c r="G53" s="488"/>
      <c r="H53" s="488"/>
      <c r="I53" s="489"/>
      <c r="J53" s="491" t="s">
        <v>52</v>
      </c>
      <c r="K53" s="492"/>
      <c r="L53" s="492"/>
      <c r="M53" s="492"/>
      <c r="N53" s="492"/>
      <c r="O53" s="492"/>
      <c r="P53" s="492"/>
      <c r="Q53" s="492"/>
      <c r="R53" s="492"/>
      <c r="S53" s="492"/>
      <c r="T53" s="492"/>
      <c r="U53" s="493"/>
      <c r="V53" s="491" t="s">
        <v>222</v>
      </c>
      <c r="W53" s="492"/>
      <c r="X53" s="492"/>
      <c r="Y53" s="492"/>
      <c r="Z53" s="492"/>
      <c r="AA53" s="492"/>
      <c r="AB53" s="492"/>
      <c r="AC53" s="492"/>
      <c r="AD53" s="492"/>
      <c r="AE53" s="492"/>
      <c r="AF53" s="492"/>
      <c r="AG53" s="492"/>
      <c r="AH53" s="143"/>
      <c r="AI53" s="143"/>
      <c r="AL53" s="143"/>
      <c r="AM53" s="143"/>
      <c r="AN53" s="143"/>
      <c r="AO53" s="143"/>
      <c r="AP53" s="143"/>
      <c r="AQ53" s="143"/>
      <c r="AR53" s="143"/>
      <c r="AS53" s="144"/>
      <c r="AT53" s="81"/>
      <c r="AU53" s="81"/>
      <c r="AV53" s="81"/>
      <c r="AW53" s="81"/>
      <c r="AX53" s="81"/>
      <c r="AY53" s="81"/>
      <c r="AZ53" s="135"/>
      <c r="BA53" s="87"/>
      <c r="BB53" s="87"/>
      <c r="BC53" s="87"/>
      <c r="BD53" s="87"/>
      <c r="BE53" s="87"/>
      <c r="BF53" s="87"/>
      <c r="BG53" s="87"/>
      <c r="BH53" s="145"/>
      <c r="BM53" s="254"/>
    </row>
    <row r="54" spans="1:65" ht="17.25" customHeight="1" x14ac:dyDescent="0.15">
      <c r="A54" s="554"/>
      <c r="B54" s="502"/>
      <c r="C54" s="470"/>
      <c r="D54" s="470"/>
      <c r="E54" s="470"/>
      <c r="F54" s="470"/>
      <c r="G54" s="470"/>
      <c r="H54" s="470"/>
      <c r="I54" s="490"/>
      <c r="J54" s="494"/>
      <c r="K54" s="495"/>
      <c r="L54" s="495"/>
      <c r="M54" s="495"/>
      <c r="N54" s="495"/>
      <c r="O54" s="495"/>
      <c r="P54" s="495"/>
      <c r="Q54" s="495"/>
      <c r="R54" s="495"/>
      <c r="S54" s="495"/>
      <c r="T54" s="495"/>
      <c r="U54" s="496"/>
      <c r="V54" s="494"/>
      <c r="W54" s="495"/>
      <c r="X54" s="495"/>
      <c r="Y54" s="495"/>
      <c r="Z54" s="495"/>
      <c r="AA54" s="495"/>
      <c r="AB54" s="495"/>
      <c r="AC54" s="495"/>
      <c r="AD54" s="495"/>
      <c r="AE54" s="495"/>
      <c r="AF54" s="495"/>
      <c r="AG54" s="495"/>
      <c r="AH54" s="465" t="s">
        <v>223</v>
      </c>
      <c r="AI54" s="466"/>
      <c r="AJ54" s="466"/>
      <c r="AK54" s="466"/>
      <c r="AL54" s="466"/>
      <c r="AM54" s="466"/>
      <c r="AN54" s="466"/>
      <c r="AO54" s="466"/>
      <c r="AP54" s="466"/>
      <c r="AQ54" s="466"/>
      <c r="AR54" s="466"/>
      <c r="AS54" s="467"/>
      <c r="AT54" s="146"/>
      <c r="AU54" s="146"/>
      <c r="AV54" s="146"/>
      <c r="AW54" s="146"/>
      <c r="AX54" s="146"/>
      <c r="AY54" s="146"/>
      <c r="AZ54" s="5"/>
      <c r="BA54" s="5"/>
      <c r="BB54" s="5"/>
      <c r="BC54" s="5"/>
      <c r="BD54" s="5"/>
      <c r="BE54" s="5"/>
      <c r="BF54" s="5"/>
      <c r="BG54" s="5"/>
      <c r="BH54" s="147"/>
      <c r="BI54" s="443" t="s">
        <v>1055</v>
      </c>
      <c r="BM54" s="254"/>
    </row>
    <row r="55" spans="1:65" ht="18.75" customHeight="1" x14ac:dyDescent="0.15">
      <c r="A55" s="554"/>
      <c r="B55" s="502"/>
      <c r="C55" s="483" t="s">
        <v>1056</v>
      </c>
      <c r="D55" s="484"/>
      <c r="E55" s="484"/>
      <c r="F55" s="484"/>
      <c r="G55" s="484"/>
      <c r="H55" s="484"/>
      <c r="I55" s="484"/>
      <c r="J55" s="479">
        <v>80778</v>
      </c>
      <c r="K55" s="480"/>
      <c r="L55" s="480"/>
      <c r="M55" s="480"/>
      <c r="N55" s="480"/>
      <c r="O55" s="148" t="s">
        <v>224</v>
      </c>
      <c r="P55" s="485">
        <v>2393</v>
      </c>
      <c r="Q55" s="468"/>
      <c r="R55" s="468"/>
      <c r="S55" s="174" t="s">
        <v>54</v>
      </c>
      <c r="T55" s="468" t="s">
        <v>55</v>
      </c>
      <c r="U55" s="469"/>
      <c r="V55" s="481">
        <v>465</v>
      </c>
      <c r="W55" s="482"/>
      <c r="X55" s="482"/>
      <c r="Y55" s="482"/>
      <c r="Z55" s="482"/>
      <c r="AA55" s="148" t="s">
        <v>224</v>
      </c>
      <c r="AB55" s="468">
        <v>22</v>
      </c>
      <c r="AC55" s="468"/>
      <c r="AD55" s="468"/>
      <c r="AE55" s="174" t="s">
        <v>54</v>
      </c>
      <c r="AF55" s="468" t="s">
        <v>225</v>
      </c>
      <c r="AG55" s="469"/>
      <c r="AH55" s="479">
        <v>3471</v>
      </c>
      <c r="AI55" s="480"/>
      <c r="AJ55" s="480"/>
      <c r="AK55" s="480"/>
      <c r="AL55" s="480"/>
      <c r="AM55" s="174" t="s">
        <v>53</v>
      </c>
      <c r="AN55" s="485">
        <v>1688</v>
      </c>
      <c r="AO55" s="468"/>
      <c r="AP55" s="468"/>
      <c r="AQ55" s="174" t="s">
        <v>54</v>
      </c>
      <c r="AR55" s="468" t="s">
        <v>56</v>
      </c>
      <c r="AS55" s="469"/>
      <c r="AT55" s="149"/>
      <c r="AU55" s="149"/>
      <c r="AV55" s="150"/>
      <c r="AW55" s="150"/>
      <c r="AX55" s="150"/>
      <c r="AY55" s="151"/>
      <c r="AZ55" s="5"/>
      <c r="BA55" s="5"/>
      <c r="BB55" s="5"/>
      <c r="BC55" s="5"/>
      <c r="BD55" s="5"/>
      <c r="BE55" s="5"/>
      <c r="BF55" s="5"/>
      <c r="BG55" s="5"/>
      <c r="BH55" s="147"/>
      <c r="BM55" s="254"/>
    </row>
    <row r="56" spans="1:65" ht="18.75" customHeight="1" x14ac:dyDescent="0.15">
      <c r="A56" s="554"/>
      <c r="B56" s="502"/>
      <c r="C56" s="477"/>
      <c r="D56" s="478"/>
      <c r="E56" s="478"/>
      <c r="F56" s="478"/>
      <c r="G56" s="478"/>
      <c r="H56" s="478"/>
      <c r="I56" s="478"/>
      <c r="J56" s="479"/>
      <c r="K56" s="480"/>
      <c r="L56" s="480"/>
      <c r="M56" s="480"/>
      <c r="N56" s="480"/>
      <c r="O56" s="148" t="s">
        <v>224</v>
      </c>
      <c r="P56" s="468"/>
      <c r="Q56" s="468"/>
      <c r="R56" s="468"/>
      <c r="S56" s="174" t="s">
        <v>54</v>
      </c>
      <c r="T56" s="468" t="s">
        <v>55</v>
      </c>
      <c r="U56" s="469"/>
      <c r="V56" s="481"/>
      <c r="W56" s="482"/>
      <c r="X56" s="482"/>
      <c r="Y56" s="482"/>
      <c r="Z56" s="482"/>
      <c r="AA56" s="148" t="s">
        <v>224</v>
      </c>
      <c r="AB56" s="468"/>
      <c r="AC56" s="468"/>
      <c r="AD56" s="468"/>
      <c r="AE56" s="174" t="s">
        <v>54</v>
      </c>
      <c r="AF56" s="468" t="s">
        <v>225</v>
      </c>
      <c r="AG56" s="469"/>
      <c r="AH56" s="479"/>
      <c r="AI56" s="480"/>
      <c r="AJ56" s="480"/>
      <c r="AK56" s="480"/>
      <c r="AL56" s="480"/>
      <c r="AM56" s="174" t="s">
        <v>53</v>
      </c>
      <c r="AN56" s="468"/>
      <c r="AO56" s="468"/>
      <c r="AP56" s="468"/>
      <c r="AQ56" s="174" t="s">
        <v>54</v>
      </c>
      <c r="AR56" s="468" t="s">
        <v>56</v>
      </c>
      <c r="AS56" s="469"/>
      <c r="AT56" s="149"/>
      <c r="AU56" s="149"/>
      <c r="AV56" s="150"/>
      <c r="AW56" s="150"/>
      <c r="AX56" s="150"/>
      <c r="AY56" s="151"/>
      <c r="AZ56" s="5"/>
      <c r="BA56" s="5"/>
      <c r="BB56" s="5"/>
      <c r="BC56" s="5"/>
      <c r="BD56" s="5"/>
      <c r="BE56" s="5"/>
      <c r="BF56" s="5"/>
      <c r="BG56" s="5"/>
      <c r="BH56" s="147"/>
      <c r="BM56" s="254"/>
    </row>
    <row r="57" spans="1:65" ht="18.75" customHeight="1" x14ac:dyDescent="0.15">
      <c r="A57" s="554"/>
      <c r="B57" s="502"/>
      <c r="C57" s="477"/>
      <c r="D57" s="478"/>
      <c r="E57" s="478"/>
      <c r="F57" s="478"/>
      <c r="G57" s="478"/>
      <c r="H57" s="478"/>
      <c r="I57" s="478"/>
      <c r="J57" s="479"/>
      <c r="K57" s="480"/>
      <c r="L57" s="480"/>
      <c r="M57" s="480"/>
      <c r="N57" s="480"/>
      <c r="O57" s="148" t="s">
        <v>224</v>
      </c>
      <c r="P57" s="468"/>
      <c r="Q57" s="468"/>
      <c r="R57" s="468"/>
      <c r="S57" s="174" t="s">
        <v>54</v>
      </c>
      <c r="T57" s="468" t="s">
        <v>55</v>
      </c>
      <c r="U57" s="469"/>
      <c r="V57" s="481"/>
      <c r="W57" s="482"/>
      <c r="X57" s="482"/>
      <c r="Y57" s="482"/>
      <c r="Z57" s="482"/>
      <c r="AA57" s="148" t="s">
        <v>224</v>
      </c>
      <c r="AB57" s="468"/>
      <c r="AC57" s="468"/>
      <c r="AD57" s="468"/>
      <c r="AE57" s="174" t="s">
        <v>54</v>
      </c>
      <c r="AF57" s="468" t="s">
        <v>225</v>
      </c>
      <c r="AG57" s="469"/>
      <c r="AH57" s="479"/>
      <c r="AI57" s="480"/>
      <c r="AJ57" s="480"/>
      <c r="AK57" s="480"/>
      <c r="AL57" s="480"/>
      <c r="AM57" s="174" t="s">
        <v>53</v>
      </c>
      <c r="AN57" s="468"/>
      <c r="AO57" s="468"/>
      <c r="AP57" s="468"/>
      <c r="AQ57" s="174" t="s">
        <v>54</v>
      </c>
      <c r="AR57" s="468" t="s">
        <v>56</v>
      </c>
      <c r="AS57" s="469"/>
      <c r="AT57" s="149"/>
      <c r="AU57" s="149"/>
      <c r="AV57" s="150"/>
      <c r="AW57" s="150"/>
      <c r="AX57" s="150"/>
      <c r="AY57" s="151"/>
      <c r="AZ57" s="5"/>
      <c r="BA57" s="5"/>
      <c r="BB57" s="5"/>
      <c r="BC57" s="5"/>
      <c r="BD57" s="5"/>
      <c r="BE57" s="5"/>
      <c r="BF57" s="5"/>
      <c r="BG57" s="5"/>
      <c r="BH57" s="147"/>
      <c r="BM57" s="254"/>
    </row>
    <row r="58" spans="1:65" ht="18.75" customHeight="1" x14ac:dyDescent="0.15">
      <c r="A58" s="554"/>
      <c r="B58" s="503"/>
      <c r="C58" s="470" t="s">
        <v>20</v>
      </c>
      <c r="D58" s="470"/>
      <c r="E58" s="470"/>
      <c r="F58" s="470"/>
      <c r="G58" s="470"/>
      <c r="H58" s="470"/>
      <c r="I58" s="470"/>
      <c r="J58" s="471">
        <f>SUM(J55:N57)</f>
        <v>80778</v>
      </c>
      <c r="K58" s="472"/>
      <c r="L58" s="472"/>
      <c r="M58" s="472"/>
      <c r="N58" s="472"/>
      <c r="O58" s="152" t="s">
        <v>224</v>
      </c>
      <c r="P58" s="473">
        <f>SUM(P55:R57)</f>
        <v>2393</v>
      </c>
      <c r="Q58" s="473"/>
      <c r="R58" s="473"/>
      <c r="S58" s="175" t="s">
        <v>54</v>
      </c>
      <c r="T58" s="474" t="s">
        <v>55</v>
      </c>
      <c r="U58" s="475"/>
      <c r="V58" s="471">
        <f>SUM(V55:Z57)</f>
        <v>465</v>
      </c>
      <c r="W58" s="472"/>
      <c r="X58" s="472"/>
      <c r="Y58" s="472"/>
      <c r="Z58" s="472"/>
      <c r="AA58" s="152" t="s">
        <v>224</v>
      </c>
      <c r="AB58" s="473">
        <f>SUM(AB55:AD57)</f>
        <v>22</v>
      </c>
      <c r="AC58" s="473"/>
      <c r="AD58" s="473"/>
      <c r="AE58" s="175" t="s">
        <v>54</v>
      </c>
      <c r="AF58" s="473" t="s">
        <v>225</v>
      </c>
      <c r="AG58" s="476"/>
      <c r="AH58" s="471">
        <f>SUM(AH55:AL57)</f>
        <v>3471</v>
      </c>
      <c r="AI58" s="472"/>
      <c r="AJ58" s="472"/>
      <c r="AK58" s="472"/>
      <c r="AL58" s="472"/>
      <c r="AM58" s="175" t="s">
        <v>53</v>
      </c>
      <c r="AN58" s="473">
        <f>SUM(AN55:AQ57)</f>
        <v>1688</v>
      </c>
      <c r="AO58" s="473"/>
      <c r="AP58" s="473"/>
      <c r="AQ58" s="175" t="s">
        <v>54</v>
      </c>
      <c r="AR58" s="460" t="s">
        <v>225</v>
      </c>
      <c r="AS58" s="461"/>
      <c r="AT58" s="153"/>
      <c r="AU58" s="153"/>
      <c r="AV58" s="154"/>
      <c r="AW58" s="154"/>
      <c r="AX58" s="154"/>
      <c r="AY58" s="155"/>
      <c r="AZ58" s="88"/>
      <c r="BA58" s="88"/>
      <c r="BB58" s="88"/>
      <c r="BC58" s="88"/>
      <c r="BD58" s="88"/>
      <c r="BE58" s="88"/>
      <c r="BF58" s="88"/>
      <c r="BG58" s="88"/>
      <c r="BH58" s="156"/>
      <c r="BM58" s="254"/>
    </row>
    <row r="59" spans="1:65" ht="15" customHeight="1" x14ac:dyDescent="0.15">
      <c r="A59" s="554"/>
      <c r="B59" s="462" t="s">
        <v>141</v>
      </c>
      <c r="C59" s="463"/>
      <c r="D59" s="463"/>
      <c r="E59" s="463"/>
      <c r="F59" s="463"/>
      <c r="G59" s="463"/>
      <c r="H59" s="463"/>
      <c r="I59" s="464"/>
      <c r="J59" s="465" t="s">
        <v>48</v>
      </c>
      <c r="K59" s="466"/>
      <c r="L59" s="466"/>
      <c r="M59" s="466"/>
      <c r="N59" s="466"/>
      <c r="O59" s="466"/>
      <c r="P59" s="466"/>
      <c r="Q59" s="466"/>
      <c r="R59" s="466"/>
      <c r="S59" s="466"/>
      <c r="T59" s="466"/>
      <c r="U59" s="466"/>
      <c r="V59" s="466"/>
      <c r="W59" s="467"/>
      <c r="X59" s="157"/>
      <c r="Y59" s="158"/>
      <c r="Z59" s="158"/>
      <c r="AA59" s="158"/>
      <c r="AB59" s="158"/>
      <c r="AC59" s="158"/>
      <c r="AD59" s="158"/>
      <c r="AE59" s="158"/>
      <c r="AF59" s="158"/>
      <c r="AG59" s="158"/>
      <c r="AH59" s="158"/>
      <c r="AI59" s="159"/>
      <c r="AJ59" s="159"/>
      <c r="AK59" s="160"/>
      <c r="AL59" s="160"/>
      <c r="AM59" s="160"/>
      <c r="AN59" s="160"/>
      <c r="AO59" s="160"/>
      <c r="AP59" s="160"/>
      <c r="AQ59" s="160"/>
      <c r="AR59" s="160"/>
      <c r="AS59" s="160"/>
      <c r="AT59" s="160"/>
      <c r="AU59" s="160"/>
      <c r="AV59" s="160"/>
      <c r="AW59" s="160"/>
      <c r="AX59" s="160"/>
      <c r="AY59" s="160"/>
      <c r="AZ59" s="161"/>
      <c r="BA59" s="161"/>
      <c r="BB59" s="161"/>
      <c r="BC59" s="161"/>
      <c r="BD59" s="161"/>
      <c r="BE59" s="161"/>
      <c r="BF59" s="161"/>
      <c r="BG59" s="161"/>
      <c r="BH59" s="162"/>
      <c r="BJ59" s="443" t="s">
        <v>1057</v>
      </c>
      <c r="BM59" s="254"/>
    </row>
    <row r="60" spans="1:65" ht="18.75" customHeight="1" x14ac:dyDescent="0.15">
      <c r="A60" s="554"/>
      <c r="B60" s="3"/>
      <c r="C60" s="452" t="s">
        <v>1058</v>
      </c>
      <c r="D60" s="453"/>
      <c r="E60" s="453"/>
      <c r="F60" s="453"/>
      <c r="G60" s="453"/>
      <c r="H60" s="453"/>
      <c r="I60" s="454"/>
      <c r="J60" s="455" t="s">
        <v>1059</v>
      </c>
      <c r="K60" s="456"/>
      <c r="L60" s="456"/>
      <c r="M60" s="456"/>
      <c r="N60" s="456"/>
      <c r="O60" s="456"/>
      <c r="P60" s="456"/>
      <c r="Q60" s="456"/>
      <c r="R60" s="456"/>
      <c r="S60" s="456"/>
      <c r="T60" s="456"/>
      <c r="U60" s="456"/>
      <c r="V60" s="457" t="s">
        <v>34</v>
      </c>
      <c r="W60" s="458"/>
      <c r="X60" s="163"/>
      <c r="Y60" s="129"/>
      <c r="Z60" s="129"/>
      <c r="AA60" s="129"/>
      <c r="AB60" s="129"/>
      <c r="AC60" s="129"/>
      <c r="AD60" s="129"/>
      <c r="AE60" s="129"/>
      <c r="AF60" s="129"/>
      <c r="AG60" s="129"/>
      <c r="AH60" s="128"/>
      <c r="AI60" s="129"/>
      <c r="AJ60" s="128"/>
      <c r="AK60" s="86"/>
      <c r="AL60" s="86"/>
      <c r="AM60" s="86"/>
      <c r="AN60" s="86"/>
      <c r="AO60" s="86"/>
      <c r="AP60" s="86"/>
      <c r="AQ60" s="86"/>
      <c r="AR60" s="86"/>
      <c r="AS60" s="86"/>
      <c r="AT60" s="86"/>
      <c r="AU60" s="86"/>
      <c r="AV60" s="86"/>
      <c r="AW60" s="86"/>
      <c r="AX60" s="86"/>
      <c r="AY60" s="128"/>
      <c r="AZ60" s="164"/>
      <c r="BA60" s="164"/>
      <c r="BB60" s="164"/>
      <c r="BC60" s="164"/>
      <c r="BD60" s="164"/>
      <c r="BE60" s="164"/>
      <c r="BF60" s="164"/>
      <c r="BG60" s="164"/>
      <c r="BH60" s="165"/>
      <c r="BI60" s="255"/>
      <c r="BM60" s="254"/>
    </row>
    <row r="61" spans="1:65" ht="18.75" customHeight="1" x14ac:dyDescent="0.15">
      <c r="A61" s="555"/>
      <c r="B61" s="210"/>
      <c r="C61" s="452"/>
      <c r="D61" s="453"/>
      <c r="E61" s="453"/>
      <c r="F61" s="453"/>
      <c r="G61" s="453"/>
      <c r="H61" s="453"/>
      <c r="I61" s="454"/>
      <c r="J61" s="455"/>
      <c r="K61" s="456"/>
      <c r="L61" s="456"/>
      <c r="M61" s="456"/>
      <c r="N61" s="456"/>
      <c r="O61" s="456"/>
      <c r="P61" s="456"/>
      <c r="Q61" s="456"/>
      <c r="R61" s="456"/>
      <c r="S61" s="456"/>
      <c r="T61" s="456"/>
      <c r="U61" s="456"/>
      <c r="V61" s="457" t="s">
        <v>34</v>
      </c>
      <c r="W61" s="458"/>
      <c r="X61" s="82"/>
      <c r="Y61" s="83"/>
      <c r="Z61" s="83"/>
      <c r="AA61" s="83"/>
      <c r="AB61" s="83"/>
      <c r="AC61" s="83"/>
      <c r="AD61" s="83"/>
      <c r="AE61" s="83"/>
      <c r="AF61" s="83"/>
      <c r="AG61" s="83"/>
      <c r="AH61" s="83"/>
      <c r="AI61" s="83"/>
      <c r="AJ61" s="166"/>
      <c r="AK61" s="183"/>
      <c r="AL61" s="183"/>
      <c r="AM61" s="183"/>
      <c r="AN61" s="183"/>
      <c r="AO61" s="183"/>
      <c r="AP61" s="183"/>
      <c r="AQ61" s="183"/>
      <c r="AR61" s="183"/>
      <c r="AS61" s="183"/>
      <c r="AT61" s="183"/>
      <c r="AU61" s="183"/>
      <c r="AV61" s="183"/>
      <c r="AW61" s="183"/>
      <c r="AX61" s="183"/>
      <c r="AY61" s="166"/>
      <c r="AZ61" s="167"/>
      <c r="BA61" s="167"/>
      <c r="BB61" s="167"/>
      <c r="BC61" s="167"/>
      <c r="BD61" s="167"/>
      <c r="BE61" s="167"/>
      <c r="BF61" s="167"/>
      <c r="BG61" s="167"/>
      <c r="BH61" s="168"/>
      <c r="BI61" s="256"/>
      <c r="BJ61" s="250"/>
      <c r="BK61" s="250"/>
      <c r="BL61" s="250"/>
      <c r="BM61" s="257"/>
    </row>
    <row r="62" spans="1:65" ht="18.75" customHeight="1" x14ac:dyDescent="0.15">
      <c r="A62" s="211"/>
      <c r="B62" s="212"/>
      <c r="C62" s="209"/>
      <c r="D62" s="209"/>
      <c r="E62" s="209"/>
      <c r="F62" s="209"/>
      <c r="G62" s="209"/>
      <c r="H62" s="209"/>
      <c r="I62" s="209"/>
      <c r="J62" s="213"/>
      <c r="K62" s="213"/>
      <c r="L62" s="213"/>
      <c r="M62" s="213"/>
      <c r="N62" s="213"/>
      <c r="O62" s="213"/>
      <c r="P62" s="213"/>
      <c r="Q62" s="213"/>
      <c r="R62" s="213"/>
      <c r="S62" s="213"/>
      <c r="T62" s="213"/>
      <c r="U62" s="213"/>
      <c r="V62" s="214"/>
      <c r="W62" s="214"/>
      <c r="X62" s="129"/>
      <c r="Y62" s="129"/>
      <c r="Z62" s="129"/>
      <c r="AA62" s="129"/>
      <c r="AB62" s="129"/>
      <c r="AC62" s="129"/>
      <c r="AD62" s="129"/>
      <c r="AE62" s="129"/>
      <c r="AF62" s="129"/>
      <c r="AG62" s="129"/>
      <c r="AH62" s="129"/>
      <c r="AI62" s="129"/>
      <c r="AJ62" s="215"/>
      <c r="AK62" s="86"/>
      <c r="AL62" s="86"/>
      <c r="AM62" s="86"/>
      <c r="AN62" s="86"/>
      <c r="AO62" s="86"/>
      <c r="AP62" s="86"/>
      <c r="AQ62" s="86"/>
      <c r="AR62" s="86"/>
      <c r="AS62" s="86"/>
      <c r="AT62" s="86"/>
      <c r="AU62" s="86"/>
      <c r="AV62" s="86"/>
      <c r="AW62" s="86"/>
      <c r="AX62" s="86"/>
      <c r="AY62" s="215"/>
      <c r="AZ62" s="164"/>
      <c r="BA62" s="164"/>
      <c r="BB62" s="164"/>
      <c r="BC62" s="164"/>
      <c r="BD62" s="164"/>
      <c r="BE62" s="164"/>
      <c r="BF62" s="164"/>
      <c r="BG62" s="164"/>
      <c r="BH62" s="164"/>
    </row>
    <row r="63" spans="1:65" ht="18.75" customHeight="1" x14ac:dyDescent="0.15">
      <c r="A63" s="459" t="s">
        <v>298</v>
      </c>
      <c r="B63" s="459"/>
      <c r="C63" s="459"/>
      <c r="D63" s="459"/>
      <c r="E63" s="459"/>
      <c r="F63" s="459"/>
      <c r="G63" s="459"/>
      <c r="H63" s="459"/>
      <c r="I63" s="459"/>
      <c r="J63" s="459"/>
      <c r="K63" s="459"/>
      <c r="L63" s="459"/>
      <c r="M63" s="459"/>
      <c r="N63" s="459"/>
      <c r="O63" s="459"/>
      <c r="P63" s="459"/>
      <c r="Q63" s="459"/>
      <c r="R63" s="459"/>
      <c r="S63" s="459"/>
      <c r="T63" s="459"/>
      <c r="U63" s="459"/>
      <c r="V63" s="459"/>
      <c r="W63" s="459"/>
      <c r="X63" s="459"/>
      <c r="Y63" s="459"/>
      <c r="Z63" s="459"/>
      <c r="AA63" s="459"/>
      <c r="AB63" s="459"/>
      <c r="AC63" s="459"/>
      <c r="AD63" s="459"/>
      <c r="AE63" s="459"/>
      <c r="AF63" s="459"/>
      <c r="AG63" s="459"/>
      <c r="AH63" s="459"/>
      <c r="AI63" s="459"/>
      <c r="AJ63" s="459"/>
      <c r="AK63" s="459"/>
      <c r="AL63" s="459"/>
      <c r="AM63" s="459"/>
      <c r="AN63" s="459"/>
      <c r="AO63" s="459"/>
      <c r="AP63" s="459"/>
      <c r="AQ63" s="459"/>
      <c r="AR63" s="459"/>
      <c r="AS63" s="459"/>
      <c r="AT63" s="459"/>
      <c r="AU63" s="459"/>
      <c r="AV63" s="459"/>
      <c r="AW63" s="459"/>
      <c r="AX63" s="459"/>
      <c r="AY63" s="459"/>
      <c r="AZ63" s="459"/>
      <c r="BA63" s="459"/>
      <c r="BB63" s="459"/>
      <c r="BC63" s="459"/>
      <c r="BD63" s="459"/>
      <c r="BE63" s="459"/>
      <c r="BF63" s="459"/>
      <c r="BG63" s="459"/>
      <c r="BH63" s="459"/>
      <c r="BI63" s="459"/>
      <c r="BJ63" s="459"/>
      <c r="BK63" s="459"/>
      <c r="BL63" s="459"/>
      <c r="BM63" s="459"/>
    </row>
    <row r="65" spans="3:42" x14ac:dyDescent="0.15">
      <c r="C65" s="46" t="s">
        <v>78</v>
      </c>
    </row>
    <row r="66" spans="3:42" ht="15" customHeight="1" x14ac:dyDescent="0.15">
      <c r="E66" s="29" t="s">
        <v>226</v>
      </c>
    </row>
    <row r="67" spans="3:42" ht="15" customHeight="1" x14ac:dyDescent="0.15">
      <c r="E67" s="45" t="s">
        <v>227</v>
      </c>
    </row>
    <row r="68" spans="3:42" ht="15" customHeight="1" x14ac:dyDescent="0.15">
      <c r="E68" s="45" t="s">
        <v>228</v>
      </c>
      <c r="F68" s="45"/>
    </row>
    <row r="69" spans="3:42" ht="15" customHeight="1" x14ac:dyDescent="0.15">
      <c r="E69" s="45" t="s">
        <v>229</v>
      </c>
    </row>
    <row r="70" spans="3:42" ht="15" customHeight="1" x14ac:dyDescent="0.15">
      <c r="E70" s="45" t="s">
        <v>230</v>
      </c>
      <c r="F70" s="45"/>
    </row>
    <row r="71" spans="3:42" ht="15" customHeight="1" x14ac:dyDescent="0.15">
      <c r="E71" s="52" t="s">
        <v>231</v>
      </c>
    </row>
    <row r="72" spans="3:42" ht="15" customHeight="1" x14ac:dyDescent="0.15">
      <c r="E72" s="45" t="s">
        <v>232</v>
      </c>
    </row>
    <row r="73" spans="3:42" ht="15" customHeight="1" x14ac:dyDescent="0.15">
      <c r="E73" s="45" t="s">
        <v>286</v>
      </c>
      <c r="F73" s="45"/>
      <c r="G73" s="45"/>
      <c r="H73" s="45"/>
      <c r="I73" s="45"/>
      <c r="J73" s="45"/>
      <c r="K73" s="45"/>
      <c r="L73" s="45"/>
      <c r="M73" s="45"/>
      <c r="N73" s="45"/>
      <c r="O73" s="45"/>
      <c r="P73" s="45"/>
      <c r="Q73" s="45"/>
      <c r="R73" s="45"/>
      <c r="S73" s="45"/>
      <c r="T73" s="45"/>
      <c r="U73" s="45"/>
      <c r="V73" s="45"/>
      <c r="W73" s="45"/>
      <c r="X73" s="45"/>
      <c r="Y73" s="45"/>
      <c r="Z73" s="45"/>
      <c r="AA73" s="45"/>
      <c r="AB73" s="45"/>
      <c r="AC73" s="45"/>
      <c r="AD73" s="45"/>
      <c r="AE73" s="45"/>
      <c r="AF73" s="45"/>
      <c r="AG73" s="45"/>
      <c r="AH73" s="45"/>
      <c r="AI73" s="45"/>
      <c r="AJ73" s="45"/>
      <c r="AK73" s="45"/>
      <c r="AL73" s="45"/>
      <c r="AM73" s="45"/>
      <c r="AN73" s="45"/>
      <c r="AO73" s="45"/>
      <c r="AP73" s="45"/>
    </row>
    <row r="74" spans="3:42" ht="15" customHeight="1" x14ac:dyDescent="0.15">
      <c r="E74" s="45" t="s">
        <v>287</v>
      </c>
      <c r="F74" s="45"/>
      <c r="G74" s="45"/>
      <c r="H74" s="45"/>
      <c r="I74" s="45"/>
      <c r="J74" s="45"/>
      <c r="K74" s="45"/>
      <c r="L74" s="45"/>
      <c r="M74" s="45"/>
      <c r="N74" s="45"/>
      <c r="O74" s="45"/>
      <c r="P74" s="45"/>
      <c r="Q74" s="45"/>
      <c r="R74" s="45"/>
      <c r="S74" s="45"/>
      <c r="T74" s="45"/>
      <c r="U74" s="45"/>
      <c r="V74" s="45"/>
      <c r="W74" s="45"/>
      <c r="X74" s="45"/>
      <c r="Y74" s="45"/>
      <c r="Z74" s="45"/>
      <c r="AA74" s="45"/>
      <c r="AB74" s="45"/>
      <c r="AC74" s="45"/>
      <c r="AD74" s="45"/>
      <c r="AE74" s="45"/>
      <c r="AF74" s="45"/>
      <c r="AG74" s="45"/>
      <c r="AH74" s="45"/>
      <c r="AI74" s="45"/>
      <c r="AJ74" s="45"/>
      <c r="AK74" s="45"/>
      <c r="AL74" s="45"/>
      <c r="AM74" s="45"/>
      <c r="AN74" s="45"/>
      <c r="AO74" s="45"/>
      <c r="AP74" s="45"/>
    </row>
    <row r="75" spans="3:42" ht="15" customHeight="1" x14ac:dyDescent="0.15">
      <c r="E75" s="45" t="s">
        <v>288</v>
      </c>
      <c r="F75" s="169"/>
      <c r="G75" s="169"/>
      <c r="H75" s="169"/>
      <c r="I75" s="169"/>
      <c r="J75" s="169"/>
      <c r="K75" s="169"/>
      <c r="L75" s="169"/>
      <c r="M75" s="169"/>
      <c r="N75" s="169"/>
      <c r="O75" s="169"/>
      <c r="P75" s="169"/>
      <c r="Q75" s="169"/>
      <c r="R75" s="169"/>
      <c r="S75" s="169"/>
      <c r="T75" s="169"/>
      <c r="U75" s="169"/>
      <c r="V75" s="169"/>
      <c r="W75" s="169"/>
      <c r="X75" s="169"/>
      <c r="Y75" s="169"/>
      <c r="Z75" s="169"/>
      <c r="AA75" s="169"/>
      <c r="AB75" s="169"/>
      <c r="AC75" s="169"/>
      <c r="AD75" s="169"/>
      <c r="AE75" s="169"/>
      <c r="AF75" s="169"/>
      <c r="AG75" s="169"/>
      <c r="AH75" s="169"/>
      <c r="AI75" s="169"/>
      <c r="AJ75" s="169"/>
      <c r="AK75" s="169"/>
      <c r="AL75" s="169"/>
      <c r="AM75" s="169"/>
      <c r="AN75" s="169"/>
      <c r="AO75" s="169"/>
      <c r="AP75" s="169"/>
    </row>
    <row r="76" spans="3:42" ht="15" customHeight="1" x14ac:dyDescent="0.15">
      <c r="E76" s="45" t="s">
        <v>289</v>
      </c>
      <c r="F76" s="45"/>
      <c r="G76" s="45"/>
      <c r="H76" s="45"/>
      <c r="I76" s="45"/>
      <c r="J76" s="45"/>
      <c r="K76" s="45"/>
      <c r="L76" s="45"/>
      <c r="M76" s="45"/>
      <c r="N76" s="45"/>
      <c r="O76" s="45"/>
      <c r="P76" s="45"/>
      <c r="Q76" s="45"/>
      <c r="R76" s="45"/>
      <c r="S76" s="45"/>
      <c r="T76" s="45"/>
      <c r="U76" s="45"/>
      <c r="V76" s="45"/>
      <c r="W76" s="45"/>
      <c r="X76" s="45"/>
      <c r="Y76" s="45"/>
      <c r="Z76" s="45"/>
      <c r="AA76" s="45"/>
      <c r="AB76" s="45"/>
      <c r="AC76" s="45"/>
      <c r="AD76" s="45"/>
      <c r="AE76" s="45"/>
      <c r="AF76" s="45"/>
      <c r="AG76" s="45"/>
      <c r="AH76" s="45"/>
      <c r="AI76" s="45"/>
      <c r="AJ76" s="45"/>
      <c r="AK76" s="45"/>
      <c r="AL76" s="45"/>
      <c r="AM76" s="45"/>
      <c r="AN76" s="45"/>
      <c r="AO76" s="45"/>
      <c r="AP76" s="45"/>
    </row>
    <row r="77" spans="3:42" ht="15" customHeight="1" x14ac:dyDescent="0.15">
      <c r="E77" s="29" t="s">
        <v>233</v>
      </c>
    </row>
    <row r="78" spans="3:42" ht="15" customHeight="1" x14ac:dyDescent="0.15">
      <c r="E78" s="45" t="s">
        <v>234</v>
      </c>
    </row>
    <row r="79" spans="3:42" ht="15" customHeight="1" x14ac:dyDescent="0.15">
      <c r="E79" s="29" t="s">
        <v>235</v>
      </c>
    </row>
    <row r="80" spans="3:42" ht="15" customHeight="1" x14ac:dyDescent="0.15">
      <c r="E80" s="29" t="s">
        <v>236</v>
      </c>
    </row>
    <row r="81" spans="5:66" ht="15" customHeight="1" x14ac:dyDescent="0.15">
      <c r="E81" s="45" t="s">
        <v>237</v>
      </c>
    </row>
    <row r="82" spans="5:66" ht="15" customHeight="1" x14ac:dyDescent="0.15">
      <c r="E82" s="45" t="s">
        <v>238</v>
      </c>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row>
    <row r="83" spans="5:66" ht="15" customHeight="1" x14ac:dyDescent="0.15">
      <c r="E83" s="45" t="s">
        <v>239</v>
      </c>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row>
    <row r="84" spans="5:66" ht="15" customHeight="1" x14ac:dyDescent="0.15">
      <c r="E84" s="45" t="s">
        <v>290</v>
      </c>
      <c r="F84" s="170"/>
      <c r="G84" s="170"/>
      <c r="H84" s="170"/>
      <c r="I84" s="170"/>
      <c r="J84" s="170"/>
      <c r="K84" s="170"/>
      <c r="L84" s="170"/>
      <c r="M84" s="170"/>
      <c r="N84" s="170"/>
      <c r="O84" s="170"/>
      <c r="P84" s="170"/>
      <c r="Q84" s="170"/>
      <c r="R84" s="170"/>
      <c r="S84" s="170"/>
      <c r="T84" s="170"/>
      <c r="U84" s="170"/>
      <c r="V84" s="170"/>
      <c r="W84" s="170"/>
      <c r="X84" s="170"/>
      <c r="Y84" s="170"/>
      <c r="Z84" s="170"/>
      <c r="AA84" s="170"/>
      <c r="AB84" s="170"/>
      <c r="AC84" s="170"/>
      <c r="AD84" s="170"/>
      <c r="AE84" s="170"/>
      <c r="AF84" s="170"/>
      <c r="AG84" s="170"/>
      <c r="AH84" s="170"/>
      <c r="AI84" s="170"/>
      <c r="AJ84" s="170"/>
      <c r="AK84" s="170"/>
      <c r="AL84" s="170"/>
      <c r="AM84" s="170"/>
      <c r="AN84" s="170"/>
      <c r="AO84" s="170"/>
      <c r="AP84" s="170"/>
    </row>
    <row r="85" spans="5:66" ht="15" customHeight="1" x14ac:dyDescent="0.15">
      <c r="E85" s="45" t="s">
        <v>262</v>
      </c>
      <c r="F85" s="170"/>
      <c r="G85" s="170"/>
      <c r="H85" s="170"/>
      <c r="I85" s="170"/>
      <c r="J85" s="170"/>
      <c r="K85" s="170"/>
      <c r="L85" s="170"/>
      <c r="M85" s="170"/>
      <c r="N85" s="170"/>
      <c r="O85" s="170"/>
      <c r="P85" s="170"/>
      <c r="Q85" s="170"/>
      <c r="R85" s="170"/>
      <c r="S85" s="170"/>
      <c r="T85" s="170"/>
      <c r="U85" s="170"/>
      <c r="V85" s="170"/>
      <c r="W85" s="170"/>
      <c r="X85" s="170"/>
      <c r="Y85" s="170"/>
      <c r="Z85" s="170"/>
      <c r="AA85" s="170"/>
      <c r="AB85" s="170"/>
      <c r="AC85" s="170"/>
      <c r="AD85" s="170"/>
      <c r="AE85" s="170"/>
      <c r="AF85" s="170"/>
      <c r="AG85" s="170"/>
      <c r="AH85" s="170"/>
      <c r="AI85" s="170"/>
      <c r="AJ85" s="170"/>
      <c r="AK85" s="170"/>
      <c r="AL85" s="170"/>
      <c r="AM85" s="170"/>
      <c r="AN85" s="170"/>
      <c r="AO85" s="170"/>
      <c r="AP85" s="170"/>
      <c r="AQ85" s="258"/>
    </row>
    <row r="86" spans="5:66" ht="15" customHeight="1" x14ac:dyDescent="0.15">
      <c r="E86" s="45" t="s">
        <v>294</v>
      </c>
      <c r="F86" s="169"/>
      <c r="G86" s="169"/>
      <c r="H86" s="169"/>
      <c r="I86" s="169"/>
      <c r="J86" s="169"/>
      <c r="K86" s="169"/>
      <c r="L86" s="169"/>
      <c r="M86" s="169"/>
      <c r="N86" s="169"/>
      <c r="O86" s="169"/>
      <c r="P86" s="169"/>
      <c r="Q86" s="169"/>
      <c r="R86" s="169"/>
      <c r="S86" s="169"/>
      <c r="T86" s="169"/>
      <c r="U86" s="169"/>
      <c r="V86" s="169"/>
      <c r="W86" s="169"/>
      <c r="X86" s="169"/>
      <c r="Y86" s="169"/>
      <c r="Z86" s="169"/>
      <c r="AA86" s="169"/>
      <c r="AB86" s="169"/>
      <c r="AC86" s="169"/>
      <c r="AD86" s="169"/>
      <c r="AE86" s="169"/>
      <c r="AF86" s="169"/>
      <c r="AG86" s="169"/>
      <c r="AH86" s="169"/>
      <c r="AI86" s="169"/>
      <c r="AJ86" s="169"/>
      <c r="AK86" s="169"/>
      <c r="AL86" s="169"/>
      <c r="AM86" s="169"/>
      <c r="AN86" s="169"/>
      <c r="AO86" s="169"/>
      <c r="AP86" s="169"/>
    </row>
    <row r="87" spans="5:66" ht="15" customHeight="1" x14ac:dyDescent="0.15">
      <c r="E87" s="45" t="s">
        <v>436</v>
      </c>
      <c r="F87" s="169"/>
      <c r="G87" s="169"/>
      <c r="H87" s="169"/>
      <c r="I87" s="169"/>
      <c r="J87" s="169"/>
      <c r="K87" s="169"/>
      <c r="L87" s="169"/>
      <c r="M87" s="169"/>
      <c r="N87" s="169"/>
      <c r="O87" s="169"/>
      <c r="P87" s="169"/>
      <c r="Q87" s="169"/>
      <c r="R87" s="169"/>
      <c r="S87" s="169"/>
      <c r="T87" s="169"/>
      <c r="U87" s="169"/>
      <c r="V87" s="169"/>
      <c r="W87" s="169"/>
      <c r="X87" s="169"/>
      <c r="Y87" s="169"/>
      <c r="Z87" s="169"/>
      <c r="AA87" s="169"/>
      <c r="AB87" s="169"/>
      <c r="AC87" s="169"/>
      <c r="AD87" s="169"/>
      <c r="AE87" s="169"/>
      <c r="AF87" s="169"/>
      <c r="AG87" s="169"/>
      <c r="AH87" s="169"/>
      <c r="AI87" s="169"/>
      <c r="AJ87" s="169"/>
      <c r="AK87" s="169"/>
      <c r="AL87" s="169"/>
      <c r="AM87" s="169"/>
      <c r="AN87" s="169"/>
      <c r="AO87" s="169"/>
      <c r="AP87" s="169"/>
    </row>
    <row r="88" spans="5:66" ht="15" customHeight="1" x14ac:dyDescent="0.15">
      <c r="E88" s="45" t="s">
        <v>240</v>
      </c>
      <c r="F88" s="45"/>
      <c r="G88" s="171"/>
      <c r="H88" s="171"/>
      <c r="I88" s="171"/>
      <c r="J88" s="171"/>
      <c r="K88" s="171"/>
      <c r="L88" s="171"/>
      <c r="M88" s="171"/>
      <c r="N88" s="171"/>
      <c r="O88" s="171"/>
      <c r="P88" s="171"/>
      <c r="Q88" s="171"/>
      <c r="R88" s="171"/>
      <c r="S88" s="171"/>
      <c r="T88" s="171"/>
      <c r="U88" s="171"/>
      <c r="V88" s="171"/>
      <c r="W88" s="171"/>
      <c r="X88" s="171"/>
      <c r="Y88" s="171"/>
      <c r="Z88" s="171"/>
      <c r="AA88" s="171"/>
      <c r="AB88" s="171"/>
      <c r="AC88" s="171"/>
      <c r="AD88" s="171"/>
      <c r="AE88" s="171"/>
      <c r="AF88" s="171"/>
      <c r="AG88" s="171"/>
      <c r="AH88" s="171"/>
      <c r="AI88" s="171"/>
      <c r="AJ88" s="171"/>
      <c r="AK88" s="171"/>
      <c r="AL88" s="171"/>
      <c r="AM88" s="171"/>
      <c r="AN88" s="171"/>
      <c r="AO88" s="171"/>
      <c r="AP88" s="171"/>
      <c r="AQ88" s="171"/>
      <c r="AR88" s="171"/>
      <c r="AS88" s="171"/>
      <c r="AT88" s="171"/>
      <c r="AU88" s="171"/>
      <c r="AV88" s="171"/>
      <c r="AW88" s="171"/>
      <c r="AX88" s="171"/>
      <c r="AY88" s="171"/>
      <c r="AZ88" s="171"/>
      <c r="BA88" s="171"/>
      <c r="BB88" s="171"/>
      <c r="BC88" s="171"/>
      <c r="BD88" s="171"/>
      <c r="BE88" s="171"/>
      <c r="BF88" s="171"/>
      <c r="BG88" s="171"/>
      <c r="BH88" s="171"/>
      <c r="BI88" s="171"/>
      <c r="BJ88" s="171"/>
      <c r="BK88" s="171"/>
      <c r="BL88" s="171"/>
      <c r="BM88" s="171"/>
      <c r="BN88" s="171"/>
    </row>
    <row r="89" spans="5:66" ht="15" customHeight="1" x14ac:dyDescent="0.15">
      <c r="E89" s="52" t="s">
        <v>295</v>
      </c>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52"/>
      <c r="BB89" s="52"/>
      <c r="BC89" s="52"/>
      <c r="BD89" s="52"/>
      <c r="BE89" s="52"/>
      <c r="BF89" s="52"/>
      <c r="BG89" s="52"/>
      <c r="BH89" s="52"/>
      <c r="BI89" s="52"/>
      <c r="BJ89" s="52"/>
      <c r="BK89" s="52"/>
      <c r="BL89" s="52"/>
      <c r="BM89" s="52"/>
    </row>
    <row r="90" spans="5:66" ht="15" customHeight="1" x14ac:dyDescent="0.15">
      <c r="E90" s="52" t="s">
        <v>241</v>
      </c>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52"/>
      <c r="BB90" s="52"/>
      <c r="BC90" s="52"/>
      <c r="BD90" s="52"/>
      <c r="BE90" s="52"/>
      <c r="BF90" s="52"/>
      <c r="BG90" s="52"/>
      <c r="BH90" s="52"/>
      <c r="BI90" s="52"/>
      <c r="BJ90" s="52"/>
      <c r="BK90" s="52"/>
      <c r="BL90" s="52"/>
      <c r="BM90" s="52"/>
    </row>
    <row r="91" spans="5:66" ht="15" customHeight="1" x14ac:dyDescent="0.15">
      <c r="E91" s="45" t="s">
        <v>296</v>
      </c>
      <c r="F91" s="45"/>
      <c r="G91" s="45"/>
      <c r="H91" s="45"/>
      <c r="I91" s="45"/>
      <c r="J91" s="45"/>
      <c r="K91" s="45"/>
      <c r="L91" s="45"/>
      <c r="M91" s="45"/>
      <c r="N91" s="45"/>
      <c r="O91" s="45"/>
      <c r="P91" s="45"/>
      <c r="Q91" s="45"/>
      <c r="R91" s="45"/>
      <c r="S91" s="45"/>
      <c r="T91" s="45"/>
      <c r="U91" s="45"/>
      <c r="V91" s="45"/>
      <c r="W91" s="45"/>
      <c r="X91" s="45"/>
      <c r="Y91" s="45"/>
      <c r="Z91" s="45"/>
      <c r="AA91" s="45"/>
      <c r="AB91" s="45"/>
      <c r="AC91" s="45"/>
      <c r="AD91" s="45"/>
      <c r="AE91" s="45"/>
      <c r="AF91" s="45"/>
      <c r="AG91" s="45"/>
      <c r="AH91" s="45"/>
      <c r="AI91" s="45"/>
      <c r="AJ91" s="45"/>
      <c r="AK91" s="45"/>
      <c r="AL91" s="45"/>
      <c r="AM91" s="45"/>
      <c r="AN91" s="45"/>
      <c r="AO91" s="45"/>
      <c r="AP91" s="45"/>
      <c r="AQ91" s="45"/>
      <c r="AR91" s="45"/>
      <c r="AS91" s="45"/>
      <c r="AT91" s="45"/>
      <c r="AU91" s="45"/>
      <c r="AV91" s="45"/>
      <c r="AW91" s="45"/>
      <c r="AX91" s="45"/>
      <c r="AY91" s="45"/>
      <c r="AZ91" s="45"/>
      <c r="BA91" s="45"/>
      <c r="BB91" s="45"/>
      <c r="BC91" s="45"/>
      <c r="BD91" s="45"/>
      <c r="BE91" s="45"/>
      <c r="BF91" s="45"/>
      <c r="BG91" s="45"/>
      <c r="BH91" s="45"/>
      <c r="BI91" s="45"/>
      <c r="BJ91" s="45"/>
      <c r="BK91" s="45"/>
      <c r="BL91" s="45"/>
      <c r="BM91" s="45"/>
    </row>
    <row r="92" spans="5:66" ht="15" customHeight="1" x14ac:dyDescent="0.15">
      <c r="E92" s="45" t="s">
        <v>297</v>
      </c>
      <c r="F92" s="45"/>
      <c r="G92" s="45"/>
      <c r="H92" s="45"/>
      <c r="I92" s="45"/>
      <c r="J92" s="45"/>
      <c r="K92" s="45"/>
      <c r="L92" s="45"/>
      <c r="M92" s="45"/>
      <c r="N92" s="45"/>
      <c r="O92" s="45"/>
      <c r="P92" s="45"/>
      <c r="Q92" s="45"/>
      <c r="R92" s="45"/>
      <c r="S92" s="45"/>
      <c r="T92" s="45"/>
      <c r="U92" s="45"/>
      <c r="V92" s="45"/>
      <c r="W92" s="45"/>
      <c r="X92" s="45"/>
      <c r="Y92" s="45"/>
      <c r="Z92" s="45"/>
      <c r="AA92" s="45"/>
      <c r="AB92" s="45"/>
      <c r="AC92" s="45"/>
      <c r="AD92" s="45"/>
      <c r="AE92" s="45"/>
      <c r="AF92" s="45"/>
      <c r="AG92" s="45"/>
      <c r="AH92" s="45"/>
      <c r="AI92" s="45"/>
      <c r="AJ92" s="45"/>
      <c r="AK92" s="45"/>
      <c r="AL92" s="45"/>
      <c r="AM92" s="45"/>
      <c r="AN92" s="45"/>
      <c r="AO92" s="45"/>
      <c r="AP92" s="45"/>
      <c r="AQ92" s="45"/>
      <c r="AR92" s="45"/>
      <c r="AS92" s="45"/>
      <c r="AT92" s="45"/>
      <c r="AU92" s="45"/>
      <c r="AV92" s="45"/>
      <c r="AW92" s="45"/>
      <c r="AX92" s="45"/>
      <c r="AY92" s="45"/>
      <c r="AZ92" s="45"/>
      <c r="BA92" s="45"/>
      <c r="BB92" s="45"/>
      <c r="BC92" s="45"/>
      <c r="BD92" s="45"/>
      <c r="BE92" s="45"/>
      <c r="BF92" s="45"/>
      <c r="BG92" s="45"/>
      <c r="BH92" s="45"/>
      <c r="BI92" s="45"/>
      <c r="BJ92" s="45"/>
      <c r="BK92" s="45"/>
      <c r="BL92" s="45"/>
      <c r="BM92" s="45"/>
    </row>
    <row r="93" spans="5:66" ht="15" customHeight="1" x14ac:dyDescent="0.15">
      <c r="E93" s="45" t="s">
        <v>242</v>
      </c>
      <c r="F93" s="45"/>
      <c r="G93" s="45"/>
      <c r="H93" s="45"/>
      <c r="I93" s="45"/>
      <c r="J93" s="45"/>
      <c r="K93" s="45"/>
      <c r="L93" s="45"/>
      <c r="M93" s="45"/>
      <c r="N93" s="45"/>
      <c r="O93" s="45"/>
      <c r="P93" s="45"/>
      <c r="Q93" s="45"/>
      <c r="R93" s="45"/>
      <c r="S93" s="45"/>
      <c r="T93" s="45"/>
      <c r="U93" s="45"/>
      <c r="V93" s="45"/>
      <c r="W93" s="45"/>
      <c r="X93" s="45"/>
      <c r="Y93" s="45"/>
      <c r="Z93" s="45"/>
      <c r="AA93" s="45"/>
      <c r="AB93" s="45"/>
      <c r="AC93" s="45"/>
      <c r="AD93" s="45"/>
      <c r="AE93" s="45"/>
      <c r="AF93" s="45"/>
      <c r="AG93" s="45"/>
      <c r="AH93" s="45"/>
      <c r="AI93" s="45"/>
      <c r="AJ93" s="45"/>
      <c r="AK93" s="45"/>
      <c r="AL93" s="45"/>
      <c r="AM93" s="45"/>
      <c r="AN93" s="45"/>
      <c r="AO93" s="45"/>
      <c r="AP93" s="45"/>
      <c r="AQ93" s="45"/>
      <c r="AR93" s="45"/>
      <c r="AS93" s="45"/>
      <c r="AT93" s="45"/>
      <c r="AU93" s="45"/>
      <c r="AV93" s="45"/>
      <c r="AW93" s="45"/>
      <c r="AX93" s="45"/>
      <c r="AY93" s="45"/>
      <c r="AZ93" s="45"/>
      <c r="BA93" s="45"/>
      <c r="BB93" s="45"/>
      <c r="BC93" s="45"/>
      <c r="BD93" s="45"/>
      <c r="BE93" s="45"/>
      <c r="BF93" s="45"/>
      <c r="BG93" s="45"/>
      <c r="BH93" s="45"/>
      <c r="BI93" s="45"/>
      <c r="BJ93" s="45"/>
      <c r="BK93" s="45"/>
      <c r="BL93" s="45"/>
      <c r="BM93" s="45"/>
    </row>
    <row r="94" spans="5:66" ht="15" customHeight="1" x14ac:dyDescent="0.15">
      <c r="E94" s="45" t="s">
        <v>243</v>
      </c>
      <c r="F94" s="170"/>
      <c r="G94" s="170"/>
      <c r="H94" s="170"/>
      <c r="I94" s="170"/>
      <c r="J94" s="170"/>
      <c r="K94" s="170"/>
      <c r="L94" s="170"/>
      <c r="M94" s="170"/>
      <c r="N94" s="170"/>
      <c r="O94" s="170"/>
      <c r="P94" s="170"/>
      <c r="Q94" s="170"/>
      <c r="R94" s="170"/>
      <c r="S94" s="170"/>
      <c r="T94" s="170"/>
      <c r="U94" s="170"/>
      <c r="V94" s="170"/>
      <c r="W94" s="170"/>
      <c r="X94" s="170"/>
      <c r="Y94" s="170"/>
      <c r="Z94" s="170"/>
      <c r="AA94" s="170"/>
      <c r="AB94" s="170"/>
      <c r="AC94" s="170"/>
      <c r="AD94" s="170"/>
      <c r="AE94" s="170"/>
      <c r="AF94" s="170"/>
      <c r="AG94" s="170"/>
      <c r="AH94" s="170"/>
      <c r="AI94" s="170"/>
      <c r="AJ94" s="170"/>
      <c r="AK94" s="170"/>
      <c r="AL94" s="170"/>
      <c r="AM94" s="170"/>
      <c r="AN94" s="170"/>
      <c r="AO94" s="170"/>
      <c r="AP94" s="170"/>
      <c r="AQ94" s="170"/>
    </row>
    <row r="95" spans="5:66" ht="15" customHeight="1" x14ac:dyDescent="0.15">
      <c r="E95" s="45" t="s">
        <v>244</v>
      </c>
      <c r="F95" s="170"/>
      <c r="G95" s="170"/>
      <c r="H95" s="170"/>
      <c r="I95" s="170"/>
      <c r="J95" s="170"/>
      <c r="K95" s="170"/>
      <c r="L95" s="170"/>
      <c r="M95" s="170"/>
      <c r="N95" s="170"/>
      <c r="O95" s="170"/>
      <c r="P95" s="170"/>
      <c r="Q95" s="170"/>
      <c r="R95" s="170"/>
      <c r="S95" s="170"/>
      <c r="T95" s="170"/>
      <c r="U95" s="170"/>
      <c r="V95" s="170"/>
      <c r="W95" s="170"/>
      <c r="X95" s="170"/>
      <c r="Y95" s="170"/>
      <c r="Z95" s="170"/>
      <c r="AA95" s="170"/>
      <c r="AB95" s="170"/>
      <c r="AC95" s="170"/>
      <c r="AD95" s="170"/>
      <c r="AE95" s="170"/>
      <c r="AF95" s="170"/>
      <c r="AG95" s="170"/>
      <c r="AH95" s="170"/>
      <c r="AI95" s="170"/>
      <c r="AJ95" s="170"/>
      <c r="AK95" s="170"/>
      <c r="AL95" s="170"/>
      <c r="AM95" s="170"/>
      <c r="AN95" s="170"/>
      <c r="AO95" s="170"/>
      <c r="AP95" s="170"/>
      <c r="AQ95" s="170"/>
    </row>
    <row r="96" spans="5:66" ht="15" customHeight="1" x14ac:dyDescent="0.15">
      <c r="E96" s="45" t="s">
        <v>245</v>
      </c>
      <c r="F96" s="170"/>
      <c r="G96" s="170"/>
      <c r="H96" s="170"/>
      <c r="I96" s="170"/>
      <c r="J96" s="170"/>
      <c r="K96" s="170"/>
      <c r="L96" s="170"/>
      <c r="M96" s="170"/>
      <c r="N96" s="170"/>
      <c r="O96" s="170"/>
      <c r="P96" s="170"/>
      <c r="Q96" s="170"/>
      <c r="R96" s="170"/>
      <c r="S96" s="170"/>
      <c r="T96" s="170"/>
      <c r="U96" s="170"/>
      <c r="V96" s="170"/>
      <c r="W96" s="170"/>
      <c r="X96" s="170"/>
      <c r="Y96" s="170"/>
      <c r="Z96" s="170"/>
      <c r="AA96" s="170"/>
      <c r="AB96" s="170"/>
      <c r="AC96" s="170"/>
      <c r="AD96" s="170"/>
      <c r="AE96" s="170"/>
      <c r="AF96" s="170"/>
      <c r="AG96" s="170"/>
      <c r="AH96" s="170"/>
      <c r="AI96" s="170"/>
      <c r="AJ96" s="170"/>
      <c r="AK96" s="170"/>
      <c r="AL96" s="170"/>
      <c r="AM96" s="170"/>
      <c r="AN96" s="170"/>
      <c r="AO96" s="170"/>
      <c r="AP96" s="170"/>
      <c r="AQ96" s="170"/>
    </row>
    <row r="97" spans="4:66" ht="15" customHeight="1" x14ac:dyDescent="0.15">
      <c r="E97" s="45" t="s">
        <v>246</v>
      </c>
      <c r="F97" s="170"/>
      <c r="G97" s="170"/>
      <c r="H97" s="170"/>
      <c r="I97" s="170"/>
      <c r="J97" s="170"/>
      <c r="K97" s="170"/>
      <c r="L97" s="170"/>
      <c r="M97" s="170"/>
      <c r="N97" s="170"/>
      <c r="O97" s="170"/>
      <c r="P97" s="170"/>
      <c r="Q97" s="170"/>
      <c r="R97" s="170"/>
      <c r="S97" s="170"/>
      <c r="T97" s="170"/>
      <c r="U97" s="170"/>
      <c r="V97" s="170"/>
      <c r="W97" s="170"/>
      <c r="X97" s="170"/>
      <c r="Y97" s="170"/>
      <c r="Z97" s="170"/>
      <c r="AA97" s="170"/>
      <c r="AB97" s="170"/>
      <c r="AC97" s="170"/>
      <c r="AD97" s="170"/>
      <c r="AE97" s="170"/>
      <c r="AF97" s="170"/>
      <c r="AG97" s="170"/>
      <c r="AH97" s="170"/>
      <c r="AI97" s="170"/>
      <c r="AJ97" s="170"/>
      <c r="AK97" s="170"/>
      <c r="AL97" s="170"/>
      <c r="AM97" s="170"/>
      <c r="AN97" s="170"/>
      <c r="AO97" s="170"/>
      <c r="AP97" s="170"/>
      <c r="AQ97" s="258"/>
    </row>
    <row r="98" spans="4:66" s="172" customFormat="1" ht="15" customHeight="1" x14ac:dyDescent="0.15">
      <c r="E98" s="45" t="s">
        <v>247</v>
      </c>
      <c r="F98" s="170"/>
      <c r="G98" s="170"/>
      <c r="H98" s="170"/>
      <c r="I98" s="170"/>
      <c r="J98" s="170"/>
      <c r="K98" s="170"/>
      <c r="L98" s="170"/>
      <c r="M98" s="170"/>
      <c r="N98" s="170"/>
      <c r="O98" s="170"/>
      <c r="P98" s="170"/>
      <c r="Q98" s="170"/>
      <c r="R98" s="170"/>
      <c r="S98" s="170"/>
      <c r="T98" s="170"/>
      <c r="U98" s="170"/>
      <c r="V98" s="170"/>
      <c r="W98" s="170"/>
      <c r="X98" s="170"/>
      <c r="Y98" s="170"/>
      <c r="Z98" s="170"/>
      <c r="AA98" s="170"/>
      <c r="AB98" s="170"/>
      <c r="AC98" s="170"/>
      <c r="AD98" s="170"/>
      <c r="AE98" s="170"/>
      <c r="AF98" s="170"/>
      <c r="AG98" s="170"/>
      <c r="AH98" s="170"/>
      <c r="AI98" s="170"/>
      <c r="AJ98" s="170"/>
      <c r="AK98" s="170"/>
      <c r="AL98" s="170"/>
      <c r="AM98" s="170"/>
      <c r="AN98" s="170"/>
      <c r="AO98" s="170"/>
      <c r="AP98" s="170"/>
      <c r="AQ98" s="258"/>
      <c r="AR98" s="1"/>
      <c r="AS98" s="1"/>
      <c r="AT98" s="1"/>
      <c r="AU98" s="1"/>
      <c r="AV98" s="1"/>
      <c r="AW98" s="1"/>
      <c r="AX98" s="1"/>
      <c r="AY98" s="1"/>
      <c r="AZ98" s="1"/>
      <c r="BA98" s="1"/>
      <c r="BB98" s="1"/>
      <c r="BC98" s="1"/>
      <c r="BD98" s="1"/>
      <c r="BE98" s="1"/>
      <c r="BF98" s="1"/>
      <c r="BG98" s="1"/>
      <c r="BH98" s="1"/>
      <c r="BI98" s="1"/>
      <c r="BJ98" s="1"/>
      <c r="BK98" s="1"/>
      <c r="BL98" s="1"/>
      <c r="BM98" s="1"/>
      <c r="BN98" s="1"/>
    </row>
    <row r="99" spans="4:66" ht="15" customHeight="1" x14ac:dyDescent="0.15">
      <c r="E99" s="45" t="s">
        <v>248</v>
      </c>
      <c r="F99" s="170"/>
      <c r="G99" s="170"/>
      <c r="H99" s="170"/>
      <c r="I99" s="170"/>
      <c r="J99" s="170"/>
      <c r="K99" s="170"/>
      <c r="L99" s="170"/>
      <c r="M99" s="170"/>
      <c r="N99" s="170"/>
      <c r="O99" s="170"/>
      <c r="P99" s="170"/>
      <c r="Q99" s="170"/>
      <c r="R99" s="170"/>
      <c r="S99" s="170"/>
      <c r="T99" s="170"/>
      <c r="U99" s="170"/>
      <c r="V99" s="170"/>
      <c r="W99" s="170"/>
      <c r="X99" s="170"/>
      <c r="Y99" s="170"/>
      <c r="Z99" s="170"/>
      <c r="AA99" s="170"/>
      <c r="AB99" s="170"/>
      <c r="AC99" s="170"/>
      <c r="AD99" s="170"/>
      <c r="AE99" s="170"/>
      <c r="AF99" s="170"/>
      <c r="AG99" s="170"/>
      <c r="AH99" s="170"/>
      <c r="AI99" s="170"/>
      <c r="AJ99" s="170"/>
      <c r="AK99" s="170"/>
      <c r="AL99" s="170"/>
      <c r="AM99" s="170"/>
      <c r="AN99" s="170"/>
      <c r="AO99" s="170"/>
      <c r="AP99" s="170"/>
      <c r="AQ99" s="258"/>
    </row>
    <row r="100" spans="4:66" ht="15" customHeight="1" x14ac:dyDescent="0.15">
      <c r="E100" s="45" t="s">
        <v>249</v>
      </c>
      <c r="F100" s="170"/>
      <c r="G100" s="170"/>
      <c r="H100" s="170"/>
      <c r="I100" s="170"/>
      <c r="J100" s="170"/>
      <c r="K100" s="170"/>
      <c r="L100" s="170"/>
      <c r="M100" s="170"/>
      <c r="N100" s="170"/>
      <c r="O100" s="170"/>
      <c r="P100" s="170"/>
      <c r="Q100" s="170"/>
      <c r="R100" s="170"/>
      <c r="S100" s="170"/>
      <c r="T100" s="170"/>
      <c r="U100" s="170"/>
      <c r="V100" s="170"/>
      <c r="W100" s="170"/>
      <c r="X100" s="170"/>
      <c r="Y100" s="170"/>
      <c r="Z100" s="170"/>
      <c r="AA100" s="170"/>
      <c r="AB100" s="170"/>
      <c r="AC100" s="170"/>
      <c r="AD100" s="170"/>
      <c r="AE100" s="170"/>
      <c r="AF100" s="170"/>
      <c r="AG100" s="170"/>
      <c r="AH100" s="170"/>
      <c r="AI100" s="170"/>
      <c r="AJ100" s="170"/>
      <c r="AK100" s="170"/>
      <c r="AL100" s="170"/>
      <c r="AM100" s="170"/>
      <c r="AN100" s="170"/>
      <c r="AO100" s="170"/>
      <c r="AP100" s="170"/>
      <c r="AQ100" s="258"/>
    </row>
    <row r="101" spans="4:66" ht="15" customHeight="1" x14ac:dyDescent="0.15">
      <c r="E101" s="45" t="s">
        <v>250</v>
      </c>
      <c r="F101" s="170"/>
      <c r="G101" s="170"/>
      <c r="H101" s="170"/>
      <c r="I101" s="170"/>
      <c r="J101" s="170"/>
      <c r="K101" s="170"/>
      <c r="L101" s="170"/>
      <c r="M101" s="170"/>
      <c r="N101" s="170"/>
      <c r="O101" s="170"/>
      <c r="P101" s="170"/>
      <c r="Q101" s="170"/>
      <c r="R101" s="170"/>
      <c r="S101" s="170"/>
      <c r="T101" s="170"/>
      <c r="U101" s="170"/>
      <c r="V101" s="170"/>
      <c r="W101" s="170"/>
      <c r="X101" s="170"/>
      <c r="Y101" s="170"/>
      <c r="Z101" s="170"/>
      <c r="AA101" s="170"/>
      <c r="AB101" s="170"/>
      <c r="AC101" s="170"/>
      <c r="AD101" s="170"/>
      <c r="AE101" s="170"/>
      <c r="AF101" s="170"/>
      <c r="AG101" s="170"/>
      <c r="AH101" s="170"/>
      <c r="AI101" s="170"/>
      <c r="AJ101" s="170"/>
      <c r="AK101" s="170"/>
      <c r="AL101" s="170"/>
      <c r="AM101" s="170"/>
      <c r="AN101" s="170"/>
      <c r="AO101" s="170"/>
      <c r="AP101" s="170"/>
      <c r="AQ101" s="258"/>
    </row>
    <row r="102" spans="4:66" ht="15" customHeight="1" x14ac:dyDescent="0.15">
      <c r="E102" s="45" t="s">
        <v>251</v>
      </c>
      <c r="F102" s="170"/>
      <c r="G102" s="170"/>
      <c r="H102" s="170"/>
      <c r="I102" s="170"/>
      <c r="J102" s="170"/>
      <c r="K102" s="170"/>
      <c r="L102" s="170"/>
      <c r="M102" s="170"/>
      <c r="N102" s="170"/>
      <c r="O102" s="170"/>
      <c r="P102" s="170"/>
      <c r="Q102" s="170"/>
      <c r="R102" s="170"/>
      <c r="S102" s="170"/>
      <c r="T102" s="170"/>
      <c r="U102" s="170"/>
      <c r="V102" s="170"/>
      <c r="W102" s="170"/>
      <c r="X102" s="170"/>
      <c r="Y102" s="170"/>
      <c r="Z102" s="170"/>
      <c r="AA102" s="170"/>
      <c r="AB102" s="170"/>
      <c r="AC102" s="170"/>
      <c r="AD102" s="170"/>
      <c r="AE102" s="170"/>
      <c r="AF102" s="170"/>
      <c r="AG102" s="170"/>
      <c r="AH102" s="170"/>
      <c r="AI102" s="170"/>
      <c r="AJ102" s="170"/>
      <c r="AK102" s="170"/>
      <c r="AL102" s="170"/>
      <c r="AM102" s="170"/>
      <c r="AN102" s="170"/>
      <c r="AO102" s="170"/>
      <c r="AP102" s="170"/>
      <c r="AQ102" s="258"/>
    </row>
    <row r="103" spans="4:66" ht="15" customHeight="1" x14ac:dyDescent="0.15">
      <c r="E103" s="45" t="s">
        <v>291</v>
      </c>
      <c r="F103" s="170"/>
      <c r="G103" s="170"/>
      <c r="H103" s="170"/>
      <c r="I103" s="170"/>
      <c r="J103" s="170"/>
      <c r="K103" s="170"/>
      <c r="L103" s="170"/>
      <c r="M103" s="170"/>
      <c r="N103" s="170"/>
      <c r="O103" s="170"/>
      <c r="P103" s="170"/>
      <c r="Q103" s="170"/>
      <c r="R103" s="170"/>
      <c r="S103" s="170"/>
      <c r="T103" s="170"/>
      <c r="U103" s="170"/>
      <c r="V103" s="170"/>
      <c r="W103" s="170"/>
      <c r="X103" s="170"/>
      <c r="Y103" s="170"/>
      <c r="Z103" s="170"/>
      <c r="AA103" s="170"/>
      <c r="AB103" s="170"/>
      <c r="AC103" s="170"/>
      <c r="AD103" s="170"/>
      <c r="AE103" s="170"/>
      <c r="AF103" s="170"/>
      <c r="AG103" s="170"/>
      <c r="AH103" s="170"/>
      <c r="AI103" s="170"/>
      <c r="AJ103" s="170"/>
      <c r="AK103" s="170"/>
      <c r="AL103" s="170"/>
      <c r="AM103" s="170"/>
      <c r="AN103" s="170"/>
      <c r="AO103" s="170"/>
      <c r="AP103" s="170"/>
      <c r="AQ103" s="258"/>
    </row>
    <row r="104" spans="4:66" ht="15" customHeight="1" x14ac:dyDescent="0.15">
      <c r="E104" s="45" t="s">
        <v>252</v>
      </c>
      <c r="F104" s="170"/>
      <c r="G104" s="170"/>
      <c r="H104" s="170"/>
      <c r="I104" s="170"/>
      <c r="J104" s="170"/>
      <c r="K104" s="170"/>
      <c r="L104" s="170"/>
      <c r="M104" s="170"/>
      <c r="N104" s="170"/>
      <c r="O104" s="170"/>
      <c r="P104" s="170"/>
      <c r="Q104" s="170"/>
      <c r="R104" s="170"/>
      <c r="S104" s="170"/>
      <c r="T104" s="170"/>
      <c r="U104" s="170"/>
      <c r="V104" s="170"/>
      <c r="W104" s="170"/>
      <c r="X104" s="170"/>
      <c r="Y104" s="170"/>
      <c r="Z104" s="170"/>
      <c r="AA104" s="170"/>
      <c r="AB104" s="170"/>
      <c r="AC104" s="170"/>
      <c r="AD104" s="170"/>
      <c r="AE104" s="170"/>
      <c r="AF104" s="170"/>
      <c r="AG104" s="170"/>
      <c r="AH104" s="170"/>
      <c r="AI104" s="170"/>
      <c r="AJ104" s="170"/>
      <c r="AK104" s="170"/>
      <c r="AL104" s="170"/>
      <c r="AM104" s="170"/>
      <c r="AN104" s="170"/>
      <c r="AO104" s="170"/>
      <c r="AP104" s="170"/>
      <c r="AQ104" s="258"/>
    </row>
    <row r="105" spans="4:66" ht="15" customHeight="1" x14ac:dyDescent="0.15">
      <c r="E105" s="45" t="s">
        <v>253</v>
      </c>
      <c r="F105" s="170"/>
      <c r="G105" s="170"/>
      <c r="H105" s="170"/>
      <c r="I105" s="170"/>
      <c r="J105" s="170"/>
      <c r="K105" s="170"/>
      <c r="L105" s="170"/>
      <c r="M105" s="170"/>
      <c r="N105" s="170"/>
      <c r="O105" s="170"/>
      <c r="P105" s="170"/>
      <c r="Q105" s="170"/>
      <c r="R105" s="170"/>
      <c r="S105" s="170"/>
      <c r="T105" s="170"/>
      <c r="U105" s="170"/>
      <c r="V105" s="170"/>
      <c r="W105" s="170"/>
      <c r="X105" s="170"/>
      <c r="Y105" s="170"/>
      <c r="Z105" s="170"/>
      <c r="AA105" s="170"/>
      <c r="AB105" s="170"/>
      <c r="AC105" s="170"/>
      <c r="AD105" s="170"/>
      <c r="AE105" s="170"/>
      <c r="AF105" s="170"/>
      <c r="AG105" s="170"/>
      <c r="AH105" s="170"/>
      <c r="AI105" s="170"/>
      <c r="AJ105" s="170"/>
      <c r="AK105" s="170"/>
      <c r="AL105" s="170"/>
      <c r="AM105" s="170"/>
      <c r="AN105" s="170"/>
      <c r="AO105" s="170"/>
      <c r="AP105" s="170"/>
      <c r="AQ105" s="258"/>
    </row>
    <row r="106" spans="4:66" x14ac:dyDescent="0.15">
      <c r="D106" s="451"/>
      <c r="E106" s="451"/>
      <c r="F106" s="451"/>
      <c r="G106" s="451"/>
      <c r="H106" s="451"/>
      <c r="I106" s="451"/>
      <c r="J106" s="451"/>
      <c r="K106" s="451"/>
      <c r="L106" s="451"/>
      <c r="M106" s="451"/>
      <c r="N106" s="451"/>
      <c r="O106" s="451"/>
      <c r="P106" s="451"/>
      <c r="Q106" s="451"/>
      <c r="R106" s="451"/>
      <c r="S106" s="451"/>
      <c r="T106" s="451"/>
      <c r="U106" s="451"/>
      <c r="V106" s="451"/>
      <c r="W106" s="451"/>
      <c r="X106" s="451"/>
      <c r="Y106" s="451"/>
      <c r="Z106" s="451"/>
      <c r="AA106" s="451"/>
      <c r="AB106" s="451"/>
      <c r="AC106" s="451"/>
      <c r="AD106" s="451"/>
      <c r="AE106" s="451"/>
      <c r="AF106" s="451"/>
      <c r="AG106" s="451"/>
      <c r="AH106" s="451"/>
      <c r="AI106" s="451"/>
      <c r="AJ106" s="451"/>
      <c r="AK106" s="451"/>
      <c r="AL106" s="451"/>
      <c r="AM106" s="451"/>
      <c r="AN106" s="451"/>
      <c r="AO106" s="451"/>
      <c r="AP106" s="451"/>
      <c r="AQ106" s="451"/>
      <c r="AR106" s="451"/>
      <c r="AS106" s="451"/>
      <c r="AT106" s="451"/>
      <c r="AU106" s="451"/>
      <c r="AV106" s="451"/>
      <c r="AW106" s="451"/>
      <c r="AX106" s="451"/>
      <c r="AY106" s="451"/>
      <c r="AZ106" s="451"/>
      <c r="BA106" s="451"/>
      <c r="BB106" s="451"/>
      <c r="BC106" s="451"/>
      <c r="BD106" s="451"/>
      <c r="BE106" s="451"/>
      <c r="BF106" s="451"/>
      <c r="BG106" s="451"/>
      <c r="BH106" s="451"/>
      <c r="BI106" s="451"/>
      <c r="BJ106" s="451"/>
      <c r="BK106" s="451"/>
      <c r="BL106" s="451"/>
      <c r="BM106" s="451"/>
    </row>
    <row r="107" spans="4:66" x14ac:dyDescent="0.15">
      <c r="D107" s="450"/>
      <c r="E107" s="450"/>
      <c r="F107" s="450"/>
      <c r="G107" s="450"/>
      <c r="H107" s="450"/>
      <c r="I107" s="450"/>
      <c r="J107" s="450"/>
      <c r="K107" s="450"/>
      <c r="L107" s="450"/>
      <c r="M107" s="450"/>
      <c r="N107" s="450"/>
      <c r="O107" s="450"/>
      <c r="P107" s="450"/>
      <c r="Q107" s="450"/>
      <c r="R107" s="450"/>
      <c r="S107" s="450"/>
      <c r="T107" s="450"/>
      <c r="U107" s="450"/>
      <c r="V107" s="450"/>
      <c r="W107" s="450"/>
      <c r="X107" s="450"/>
      <c r="Y107" s="450"/>
      <c r="Z107" s="450"/>
      <c r="AA107" s="450"/>
      <c r="AB107" s="450"/>
      <c r="AC107" s="450"/>
      <c r="AD107" s="450"/>
      <c r="AE107" s="450"/>
      <c r="AF107" s="450"/>
      <c r="AG107" s="450"/>
      <c r="AH107" s="450"/>
      <c r="AI107" s="450"/>
      <c r="AJ107" s="450"/>
      <c r="AK107" s="450"/>
      <c r="AL107" s="450"/>
      <c r="AM107" s="450"/>
      <c r="AN107" s="450"/>
      <c r="AO107" s="450"/>
      <c r="AP107" s="450"/>
      <c r="AQ107" s="450"/>
      <c r="AR107" s="450"/>
      <c r="AS107" s="450"/>
      <c r="AT107" s="450"/>
      <c r="AU107" s="450"/>
      <c r="AV107" s="450"/>
      <c r="AW107" s="450"/>
      <c r="AX107" s="450"/>
      <c r="AY107" s="450"/>
      <c r="AZ107" s="450"/>
      <c r="BA107" s="450"/>
      <c r="BB107" s="450"/>
      <c r="BC107" s="450"/>
      <c r="BD107" s="450"/>
      <c r="BE107" s="450"/>
      <c r="BF107" s="450"/>
      <c r="BG107" s="450"/>
      <c r="BH107" s="450"/>
      <c r="BI107" s="450"/>
      <c r="BJ107" s="450"/>
      <c r="BK107" s="450"/>
      <c r="BL107" s="450"/>
    </row>
    <row r="108" spans="4:66" x14ac:dyDescent="0.15">
      <c r="D108" s="450"/>
      <c r="E108" s="450"/>
      <c r="F108" s="450"/>
      <c r="G108" s="450"/>
      <c r="H108" s="450"/>
      <c r="I108" s="450"/>
      <c r="J108" s="450"/>
      <c r="K108" s="450"/>
      <c r="L108" s="450"/>
      <c r="M108" s="450"/>
      <c r="N108" s="450"/>
      <c r="O108" s="450"/>
      <c r="P108" s="450"/>
      <c r="Q108" s="450"/>
      <c r="R108" s="450"/>
      <c r="S108" s="450"/>
      <c r="T108" s="450"/>
      <c r="U108" s="450"/>
      <c r="V108" s="450"/>
      <c r="W108" s="450"/>
      <c r="X108" s="450"/>
      <c r="Y108" s="450"/>
      <c r="Z108" s="450"/>
      <c r="AA108" s="450"/>
      <c r="AB108" s="450"/>
      <c r="AC108" s="450"/>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0"/>
      <c r="AY108" s="450"/>
      <c r="AZ108" s="450"/>
      <c r="BA108" s="450"/>
      <c r="BB108" s="450"/>
      <c r="BC108" s="450"/>
      <c r="BD108" s="450"/>
      <c r="BE108" s="450"/>
      <c r="BF108" s="450"/>
      <c r="BG108" s="450"/>
      <c r="BH108" s="450"/>
      <c r="BI108" s="450"/>
      <c r="BJ108" s="450"/>
      <c r="BK108" s="450"/>
      <c r="BL108" s="450"/>
    </row>
    <row r="109" spans="4:66" x14ac:dyDescent="0.15">
      <c r="D109" s="451"/>
      <c r="E109" s="451"/>
      <c r="F109" s="451"/>
      <c r="G109" s="451"/>
      <c r="H109" s="451"/>
      <c r="I109" s="451"/>
      <c r="J109" s="451"/>
      <c r="K109" s="451"/>
      <c r="L109" s="451"/>
      <c r="M109" s="451"/>
      <c r="N109" s="451"/>
      <c r="O109" s="451"/>
      <c r="P109" s="451"/>
      <c r="Q109" s="451"/>
      <c r="R109" s="451"/>
      <c r="S109" s="451"/>
      <c r="T109" s="451"/>
      <c r="U109" s="451"/>
      <c r="V109" s="451"/>
      <c r="W109" s="451"/>
      <c r="X109" s="451"/>
      <c r="Y109" s="451"/>
      <c r="Z109" s="451"/>
      <c r="AA109" s="451"/>
      <c r="AB109" s="451"/>
      <c r="AC109" s="451"/>
      <c r="AD109" s="451"/>
      <c r="AE109" s="451"/>
      <c r="AF109" s="451"/>
      <c r="AG109" s="451"/>
      <c r="AH109" s="451"/>
      <c r="AI109" s="451"/>
      <c r="AJ109" s="451"/>
      <c r="AK109" s="451"/>
      <c r="AL109" s="451"/>
      <c r="AM109" s="451"/>
      <c r="AN109" s="451"/>
      <c r="AO109" s="451"/>
      <c r="AP109" s="451"/>
      <c r="AQ109" s="451"/>
      <c r="AR109" s="451"/>
      <c r="AS109" s="451"/>
      <c r="AT109" s="451"/>
      <c r="AU109" s="451"/>
      <c r="AV109" s="451"/>
      <c r="AW109" s="451"/>
      <c r="AX109" s="451"/>
      <c r="AY109" s="451"/>
      <c r="AZ109" s="451"/>
      <c r="BA109" s="451"/>
      <c r="BB109" s="451"/>
      <c r="BC109" s="451"/>
      <c r="BD109" s="451"/>
      <c r="BE109" s="451"/>
      <c r="BF109" s="451"/>
      <c r="BG109" s="451"/>
      <c r="BH109" s="451"/>
      <c r="BI109" s="451"/>
      <c r="BJ109" s="451"/>
      <c r="BK109" s="451"/>
      <c r="BL109" s="451"/>
    </row>
    <row r="110" spans="4:66" x14ac:dyDescent="0.15">
      <c r="D110" s="451"/>
      <c r="E110" s="451"/>
      <c r="F110" s="451"/>
      <c r="G110" s="451"/>
      <c r="H110" s="451"/>
      <c r="I110" s="451"/>
      <c r="J110" s="451"/>
      <c r="K110" s="451"/>
      <c r="L110" s="451"/>
      <c r="M110" s="451"/>
      <c r="N110" s="451"/>
      <c r="O110" s="451"/>
      <c r="P110" s="451"/>
      <c r="Q110" s="451"/>
      <c r="R110" s="451"/>
      <c r="S110" s="451"/>
      <c r="T110" s="451"/>
      <c r="U110" s="451"/>
      <c r="V110" s="451"/>
      <c r="W110" s="451"/>
      <c r="X110" s="451"/>
      <c r="Y110" s="451"/>
      <c r="Z110" s="451"/>
      <c r="AA110" s="451"/>
      <c r="AB110" s="451"/>
      <c r="AC110" s="451"/>
      <c r="AD110" s="451"/>
      <c r="AE110" s="451"/>
      <c r="AF110" s="451"/>
      <c r="AG110" s="451"/>
      <c r="AH110" s="451"/>
      <c r="AI110" s="451"/>
      <c r="AJ110" s="451"/>
      <c r="AK110" s="451"/>
      <c r="AL110" s="451"/>
      <c r="AM110" s="451"/>
      <c r="AN110" s="451"/>
      <c r="AO110" s="451"/>
      <c r="AP110" s="451"/>
      <c r="AQ110" s="451"/>
      <c r="AR110" s="451"/>
      <c r="AS110" s="451"/>
      <c r="AT110" s="451"/>
      <c r="AU110" s="451"/>
      <c r="AV110" s="451"/>
      <c r="AW110" s="451"/>
      <c r="AX110" s="451"/>
      <c r="AY110" s="451"/>
      <c r="AZ110" s="451"/>
      <c r="BA110" s="451"/>
      <c r="BB110" s="451"/>
      <c r="BC110" s="451"/>
      <c r="BD110" s="451"/>
      <c r="BE110" s="451"/>
      <c r="BF110" s="451"/>
      <c r="BG110" s="451"/>
      <c r="BH110" s="451"/>
      <c r="BI110" s="451"/>
      <c r="BJ110" s="451"/>
      <c r="BK110" s="451"/>
      <c r="BL110" s="451"/>
    </row>
    <row r="111" spans="4:66" x14ac:dyDescent="0.15">
      <c r="D111" s="451"/>
      <c r="E111" s="451"/>
      <c r="F111" s="451"/>
      <c r="G111" s="451"/>
      <c r="H111" s="451"/>
      <c r="I111" s="451"/>
      <c r="J111" s="451"/>
      <c r="K111" s="451"/>
      <c r="L111" s="451"/>
      <c r="M111" s="451"/>
      <c r="N111" s="451"/>
      <c r="O111" s="451"/>
      <c r="P111" s="451"/>
      <c r="Q111" s="451"/>
      <c r="R111" s="451"/>
      <c r="S111" s="451"/>
      <c r="T111" s="451"/>
      <c r="U111" s="451"/>
      <c r="V111" s="451"/>
      <c r="W111" s="451"/>
      <c r="X111" s="451"/>
      <c r="Y111" s="451"/>
      <c r="Z111" s="451"/>
      <c r="AA111" s="451"/>
      <c r="AB111" s="451"/>
      <c r="AC111" s="451"/>
      <c r="AD111" s="451"/>
      <c r="AE111" s="451"/>
      <c r="AF111" s="451"/>
      <c r="AG111" s="451"/>
      <c r="AH111" s="451"/>
      <c r="AI111" s="451"/>
      <c r="AJ111" s="451"/>
      <c r="AK111" s="451"/>
      <c r="AL111" s="451"/>
      <c r="AM111" s="451"/>
      <c r="AN111" s="451"/>
      <c r="AO111" s="451"/>
      <c r="AP111" s="451"/>
      <c r="AQ111" s="451"/>
      <c r="AR111" s="451"/>
      <c r="AS111" s="451"/>
      <c r="AT111" s="451"/>
      <c r="AU111" s="451"/>
      <c r="AV111" s="451"/>
      <c r="AW111" s="451"/>
      <c r="AX111" s="451"/>
      <c r="AY111" s="451"/>
      <c r="AZ111" s="451"/>
      <c r="BA111" s="451"/>
      <c r="BB111" s="451"/>
      <c r="BC111" s="451"/>
      <c r="BD111" s="451"/>
      <c r="BE111" s="451"/>
      <c r="BF111" s="451"/>
      <c r="BG111" s="451"/>
      <c r="BH111" s="451"/>
      <c r="BI111" s="451"/>
      <c r="BJ111" s="451"/>
      <c r="BK111" s="451"/>
      <c r="BL111" s="451"/>
    </row>
    <row r="112" spans="4:66" x14ac:dyDescent="0.15">
      <c r="D112" s="451"/>
      <c r="E112" s="451"/>
      <c r="F112" s="451"/>
      <c r="G112" s="451"/>
      <c r="H112" s="451"/>
      <c r="I112" s="451"/>
      <c r="J112" s="451"/>
      <c r="K112" s="451"/>
      <c r="L112" s="451"/>
      <c r="M112" s="451"/>
      <c r="N112" s="451"/>
      <c r="O112" s="451"/>
      <c r="P112" s="451"/>
      <c r="Q112" s="451"/>
      <c r="R112" s="451"/>
      <c r="S112" s="451"/>
      <c r="T112" s="451"/>
      <c r="U112" s="451"/>
      <c r="V112" s="451"/>
      <c r="W112" s="451"/>
      <c r="X112" s="451"/>
      <c r="Y112" s="451"/>
      <c r="Z112" s="451"/>
      <c r="AA112" s="451"/>
      <c r="AB112" s="451"/>
      <c r="AC112" s="451"/>
      <c r="AD112" s="451"/>
      <c r="AE112" s="451"/>
      <c r="AF112" s="451"/>
      <c r="AG112" s="451"/>
      <c r="AH112" s="451"/>
      <c r="AI112" s="451"/>
      <c r="AJ112" s="451"/>
      <c r="AK112" s="451"/>
      <c r="AL112" s="451"/>
      <c r="AM112" s="451"/>
      <c r="AN112" s="451"/>
      <c r="AO112" s="451"/>
      <c r="AP112" s="451"/>
      <c r="AQ112" s="451"/>
      <c r="AR112" s="451"/>
      <c r="AS112" s="451"/>
      <c r="AT112" s="451"/>
      <c r="AU112" s="451"/>
      <c r="AV112" s="451"/>
      <c r="AW112" s="451"/>
      <c r="AX112" s="451"/>
      <c r="AY112" s="451"/>
      <c r="AZ112" s="451"/>
      <c r="BA112" s="451"/>
      <c r="BB112" s="451"/>
      <c r="BC112" s="451"/>
      <c r="BD112" s="451"/>
      <c r="BE112" s="451"/>
      <c r="BF112" s="451"/>
      <c r="BG112" s="451"/>
      <c r="BH112" s="451"/>
      <c r="BI112" s="451"/>
      <c r="BJ112" s="451"/>
      <c r="BK112" s="451"/>
      <c r="BL112" s="451"/>
    </row>
    <row r="113" spans="4:64" x14ac:dyDescent="0.15">
      <c r="D113" s="451"/>
      <c r="E113" s="451"/>
      <c r="F113" s="451"/>
      <c r="G113" s="451"/>
      <c r="H113" s="451"/>
      <c r="I113" s="451"/>
      <c r="J113" s="451"/>
      <c r="K113" s="451"/>
      <c r="L113" s="451"/>
      <c r="M113" s="451"/>
      <c r="N113" s="451"/>
      <c r="O113" s="451"/>
      <c r="P113" s="451"/>
      <c r="Q113" s="451"/>
      <c r="R113" s="451"/>
      <c r="S113" s="451"/>
      <c r="T113" s="451"/>
      <c r="U113" s="451"/>
      <c r="V113" s="451"/>
      <c r="W113" s="451"/>
      <c r="X113" s="451"/>
      <c r="Y113" s="451"/>
      <c r="Z113" s="451"/>
      <c r="AA113" s="451"/>
      <c r="AB113" s="451"/>
      <c r="AC113" s="451"/>
      <c r="AD113" s="451"/>
      <c r="AE113" s="451"/>
      <c r="AF113" s="451"/>
      <c r="AG113" s="451"/>
      <c r="AH113" s="451"/>
      <c r="AI113" s="451"/>
      <c r="AJ113" s="451"/>
      <c r="AK113" s="451"/>
      <c r="AL113" s="451"/>
      <c r="AM113" s="451"/>
      <c r="AN113" s="451"/>
      <c r="AO113" s="451"/>
      <c r="AP113" s="451"/>
      <c r="AQ113" s="451"/>
      <c r="AR113" s="451"/>
      <c r="AS113" s="451"/>
      <c r="AT113" s="451"/>
      <c r="AU113" s="451"/>
      <c r="AV113" s="451"/>
      <c r="AW113" s="451"/>
      <c r="AX113" s="451"/>
      <c r="AY113" s="451"/>
      <c r="AZ113" s="451"/>
      <c r="BA113" s="451"/>
      <c r="BB113" s="451"/>
      <c r="BC113" s="451"/>
      <c r="BD113" s="451"/>
      <c r="BE113" s="451"/>
      <c r="BF113" s="451"/>
      <c r="BG113" s="451"/>
      <c r="BH113" s="451"/>
      <c r="BI113" s="451"/>
      <c r="BJ113" s="451"/>
      <c r="BK113" s="451"/>
      <c r="BL113" s="451"/>
    </row>
  </sheetData>
  <mergeCells count="443">
    <mergeCell ref="A4:J4"/>
    <mergeCell ref="K4:BH4"/>
    <mergeCell ref="BI4:BM4"/>
    <mergeCell ref="A5:J5"/>
    <mergeCell ref="K5:BH5"/>
    <mergeCell ref="BI5:BM5"/>
    <mergeCell ref="A1:W1"/>
    <mergeCell ref="X1:AN1"/>
    <mergeCell ref="B2:AP2"/>
    <mergeCell ref="A3:J3"/>
    <mergeCell ref="K3:BH3"/>
    <mergeCell ref="BI3:BM3"/>
    <mergeCell ref="B11:B14"/>
    <mergeCell ref="C11:L11"/>
    <mergeCell ref="M11:V11"/>
    <mergeCell ref="W11:BH11"/>
    <mergeCell ref="BI11:BM11"/>
    <mergeCell ref="C12:L12"/>
    <mergeCell ref="C8:L8"/>
    <mergeCell ref="M8:V8"/>
    <mergeCell ref="W8:BH8"/>
    <mergeCell ref="BI8:BM8"/>
    <mergeCell ref="C9:L9"/>
    <mergeCell ref="M9:V9"/>
    <mergeCell ref="W9:BH9"/>
    <mergeCell ref="BI9:BM9"/>
    <mergeCell ref="B6:B10"/>
    <mergeCell ref="C6:L6"/>
    <mergeCell ref="M6:V6"/>
    <mergeCell ref="W6:BH6"/>
    <mergeCell ref="BI6:BM6"/>
    <mergeCell ref="C7:L7"/>
    <mergeCell ref="M7:V7"/>
    <mergeCell ref="W7:BH7"/>
    <mergeCell ref="BI7:BM7"/>
    <mergeCell ref="M12:V12"/>
    <mergeCell ref="W12:BH12"/>
    <mergeCell ref="BI12:BM12"/>
    <mergeCell ref="C13:L13"/>
    <mergeCell ref="M13:V13"/>
    <mergeCell ref="W13:BH13"/>
    <mergeCell ref="BI13:BM13"/>
    <mergeCell ref="C10:L10"/>
    <mergeCell ref="M10:V10"/>
    <mergeCell ref="W10:BH10"/>
    <mergeCell ref="BI10:BM10"/>
    <mergeCell ref="BI16:BM16"/>
    <mergeCell ref="C17:L17"/>
    <mergeCell ref="M17:V17"/>
    <mergeCell ref="W17:BH17"/>
    <mergeCell ref="BI17:BM17"/>
    <mergeCell ref="C14:L14"/>
    <mergeCell ref="M14:V14"/>
    <mergeCell ref="W14:BH14"/>
    <mergeCell ref="BI14:BM14"/>
    <mergeCell ref="C15:L15"/>
    <mergeCell ref="M15:V15"/>
    <mergeCell ref="W15:BH15"/>
    <mergeCell ref="BI15:BM15"/>
    <mergeCell ref="C16:L16"/>
    <mergeCell ref="A19:A29"/>
    <mergeCell ref="B19:B29"/>
    <mergeCell ref="C19:L22"/>
    <mergeCell ref="M19:BG19"/>
    <mergeCell ref="AQ20:AS22"/>
    <mergeCell ref="BE20:BG22"/>
    <mergeCell ref="AE21:AG22"/>
    <mergeCell ref="AH21:AJ22"/>
    <mergeCell ref="M16:V16"/>
    <mergeCell ref="W16:BH16"/>
    <mergeCell ref="B15:B17"/>
    <mergeCell ref="A6:A18"/>
    <mergeCell ref="BN19:BN22"/>
    <mergeCell ref="M20:O22"/>
    <mergeCell ref="P20:R22"/>
    <mergeCell ref="S20:U22"/>
    <mergeCell ref="V20:X22"/>
    <mergeCell ref="Y20:AA22"/>
    <mergeCell ref="AB20:AD22"/>
    <mergeCell ref="B18:L18"/>
    <mergeCell ref="AP18:AQ18"/>
    <mergeCell ref="AT21:AV22"/>
    <mergeCell ref="AW21:AY22"/>
    <mergeCell ref="AK22:AM22"/>
    <mergeCell ref="AN22:AP22"/>
    <mergeCell ref="AZ22:BA22"/>
    <mergeCell ref="BB22:BD22"/>
    <mergeCell ref="BH19:BI22"/>
    <mergeCell ref="BJ19:BL22"/>
    <mergeCell ref="BM19:BM22"/>
    <mergeCell ref="AT23:AU23"/>
    <mergeCell ref="AW23:AX23"/>
    <mergeCell ref="BB23:BC23"/>
    <mergeCell ref="BE23:BF23"/>
    <mergeCell ref="BJ23:BK23"/>
    <mergeCell ref="C24:L24"/>
    <mergeCell ref="M24:N24"/>
    <mergeCell ref="P24:Q24"/>
    <mergeCell ref="S24:T24"/>
    <mergeCell ref="V24:W24"/>
    <mergeCell ref="AB23:AC23"/>
    <mergeCell ref="AE23:AF23"/>
    <mergeCell ref="AH23:AI23"/>
    <mergeCell ref="AK23:AL23"/>
    <mergeCell ref="AN23:AO23"/>
    <mergeCell ref="AQ23:AR23"/>
    <mergeCell ref="C23:L23"/>
    <mergeCell ref="M23:N23"/>
    <mergeCell ref="P23:Q23"/>
    <mergeCell ref="S23:T23"/>
    <mergeCell ref="V23:W23"/>
    <mergeCell ref="Y23:Z23"/>
    <mergeCell ref="AQ24:AR24"/>
    <mergeCell ref="AT24:AU24"/>
    <mergeCell ref="AW24:AX24"/>
    <mergeCell ref="BB24:BC24"/>
    <mergeCell ref="BE24:BF24"/>
    <mergeCell ref="BJ24:BK24"/>
    <mergeCell ref="Y24:Z24"/>
    <mergeCell ref="AB24:AC24"/>
    <mergeCell ref="AE24:AF24"/>
    <mergeCell ref="AH24:AI24"/>
    <mergeCell ref="AK24:AL24"/>
    <mergeCell ref="AN24:AO24"/>
    <mergeCell ref="AT25:AU25"/>
    <mergeCell ref="AW25:AX25"/>
    <mergeCell ref="BB25:BC25"/>
    <mergeCell ref="BE25:BF25"/>
    <mergeCell ref="BJ25:BK25"/>
    <mergeCell ref="C26:L26"/>
    <mergeCell ref="M26:N26"/>
    <mergeCell ref="P26:Q26"/>
    <mergeCell ref="S26:T26"/>
    <mergeCell ref="V26:W26"/>
    <mergeCell ref="AB25:AC25"/>
    <mergeCell ref="AE25:AF25"/>
    <mergeCell ref="AH25:AI25"/>
    <mergeCell ref="AK25:AL25"/>
    <mergeCell ref="AN25:AO25"/>
    <mergeCell ref="AQ25:AR25"/>
    <mergeCell ref="C25:L25"/>
    <mergeCell ref="M25:N25"/>
    <mergeCell ref="P25:Q25"/>
    <mergeCell ref="S25:T25"/>
    <mergeCell ref="V25:W25"/>
    <mergeCell ref="Y25:Z25"/>
    <mergeCell ref="AQ26:AR26"/>
    <mergeCell ref="AT26:AU26"/>
    <mergeCell ref="AW26:AX26"/>
    <mergeCell ref="BB26:BC26"/>
    <mergeCell ref="BE26:BF26"/>
    <mergeCell ref="BJ26:BK26"/>
    <mergeCell ref="Y26:Z26"/>
    <mergeCell ref="AB26:AC26"/>
    <mergeCell ref="AE26:AF26"/>
    <mergeCell ref="AH26:AI26"/>
    <mergeCell ref="AK26:AL26"/>
    <mergeCell ref="AN26:AO26"/>
    <mergeCell ref="AT27:AU27"/>
    <mergeCell ref="AW27:AX27"/>
    <mergeCell ref="BB27:BC27"/>
    <mergeCell ref="BE27:BF27"/>
    <mergeCell ref="BJ27:BK27"/>
    <mergeCell ref="C28:L28"/>
    <mergeCell ref="M28:O28"/>
    <mergeCell ref="P28:R28"/>
    <mergeCell ref="S28:U28"/>
    <mergeCell ref="V28:X28"/>
    <mergeCell ref="AB27:AC27"/>
    <mergeCell ref="AE27:AF27"/>
    <mergeCell ref="AH27:AI27"/>
    <mergeCell ref="AK27:AL27"/>
    <mergeCell ref="AN27:AO27"/>
    <mergeCell ref="AQ27:AR27"/>
    <mergeCell ref="C27:L27"/>
    <mergeCell ref="M27:N27"/>
    <mergeCell ref="P27:Q27"/>
    <mergeCell ref="S27:T27"/>
    <mergeCell ref="V27:W27"/>
    <mergeCell ref="Y27:Z27"/>
    <mergeCell ref="BH28:BI28"/>
    <mergeCell ref="BJ28:BL28"/>
    <mergeCell ref="C29:L29"/>
    <mergeCell ref="M29:N29"/>
    <mergeCell ref="P29:Q29"/>
    <mergeCell ref="S29:T29"/>
    <mergeCell ref="V29:W29"/>
    <mergeCell ref="Y29:Z29"/>
    <mergeCell ref="AB29:AC29"/>
    <mergeCell ref="AE29:AF29"/>
    <mergeCell ref="AQ28:AR28"/>
    <mergeCell ref="AT28:AU28"/>
    <mergeCell ref="AW28:AY28"/>
    <mergeCell ref="AZ28:BA28"/>
    <mergeCell ref="BB28:BD28"/>
    <mergeCell ref="BE28:BG28"/>
    <mergeCell ref="Y28:AA28"/>
    <mergeCell ref="AB28:AD28"/>
    <mergeCell ref="AE28:AG28"/>
    <mergeCell ref="AH28:AJ28"/>
    <mergeCell ref="AK28:AM28"/>
    <mergeCell ref="AN28:AP28"/>
    <mergeCell ref="BB29:BC29"/>
    <mergeCell ref="BE29:BF29"/>
    <mergeCell ref="BJ29:BL29"/>
    <mergeCell ref="B30:B33"/>
    <mergeCell ref="C30:L31"/>
    <mergeCell ref="M30:AR30"/>
    <mergeCell ref="AS30:AY31"/>
    <mergeCell ref="AZ30:BH31"/>
    <mergeCell ref="BI30:BM31"/>
    <mergeCell ref="M31:Q31"/>
    <mergeCell ref="AH29:AI29"/>
    <mergeCell ref="AK29:AL29"/>
    <mergeCell ref="AN29:AO29"/>
    <mergeCell ref="AQ29:AR29"/>
    <mergeCell ref="AT29:AU29"/>
    <mergeCell ref="AW29:AX29"/>
    <mergeCell ref="R31:V31"/>
    <mergeCell ref="W31:AA31"/>
    <mergeCell ref="AB31:AF31"/>
    <mergeCell ref="AG31:AK31"/>
    <mergeCell ref="AL31:AR31"/>
    <mergeCell ref="C32:L32"/>
    <mergeCell ref="M32:P32"/>
    <mergeCell ref="R32:U32"/>
    <mergeCell ref="W32:Z32"/>
    <mergeCell ref="AB32:AE32"/>
    <mergeCell ref="AG32:AJ32"/>
    <mergeCell ref="AL32:AQ32"/>
    <mergeCell ref="AS32:AX32"/>
    <mergeCell ref="AZ32:BG32"/>
    <mergeCell ref="BI32:BM32"/>
    <mergeCell ref="C33:L33"/>
    <mergeCell ref="M33:P33"/>
    <mergeCell ref="R33:U33"/>
    <mergeCell ref="W33:Z33"/>
    <mergeCell ref="AB33:AE33"/>
    <mergeCell ref="AG33:AJ33"/>
    <mergeCell ref="AL33:AQ33"/>
    <mergeCell ref="AS33:AX33"/>
    <mergeCell ref="AZ33:BH33"/>
    <mergeCell ref="BI33:BM33"/>
    <mergeCell ref="A34:A61"/>
    <mergeCell ref="B34:B38"/>
    <mergeCell ref="C34:N34"/>
    <mergeCell ref="O34:W34"/>
    <mergeCell ref="X34:AF34"/>
    <mergeCell ref="AG34:AQ34"/>
    <mergeCell ref="AR34:AY34"/>
    <mergeCell ref="AZ34:BH34"/>
    <mergeCell ref="BI34:BM34"/>
    <mergeCell ref="C35:N35"/>
    <mergeCell ref="O35:W35"/>
    <mergeCell ref="X35:AD35"/>
    <mergeCell ref="AE35:AF35"/>
    <mergeCell ref="AG35:AO35"/>
    <mergeCell ref="AP35:AQ35"/>
    <mergeCell ref="BJ36:BM36"/>
    <mergeCell ref="C37:N37"/>
    <mergeCell ref="O37:U37"/>
    <mergeCell ref="V37:W37"/>
    <mergeCell ref="X37:AD37"/>
    <mergeCell ref="AE37:AF37"/>
    <mergeCell ref="AR35:AW35"/>
    <mergeCell ref="AX35:AY35"/>
    <mergeCell ref="AZ35:BF35"/>
    <mergeCell ref="BG35:BH35"/>
    <mergeCell ref="C36:N36"/>
    <mergeCell ref="O36:W36"/>
    <mergeCell ref="X36:AD36"/>
    <mergeCell ref="AE36:AF36"/>
    <mergeCell ref="AG36:AO36"/>
    <mergeCell ref="AP36:AQ36"/>
    <mergeCell ref="AG37:AO37"/>
    <mergeCell ref="AP37:AQ37"/>
    <mergeCell ref="AR37:AW37"/>
    <mergeCell ref="AX37:AY37"/>
    <mergeCell ref="AZ37:BF37"/>
    <mergeCell ref="BG37:BH37"/>
    <mergeCell ref="AR36:AW36"/>
    <mergeCell ref="AX36:AY36"/>
    <mergeCell ref="AZ36:BF36"/>
    <mergeCell ref="BG36:BH36"/>
    <mergeCell ref="AR38:AW38"/>
    <mergeCell ref="AX38:AY38"/>
    <mergeCell ref="AZ38:BF38"/>
    <mergeCell ref="BG38:BH38"/>
    <mergeCell ref="B39:B48"/>
    <mergeCell ref="C39:N39"/>
    <mergeCell ref="O39:W39"/>
    <mergeCell ref="X39:AF39"/>
    <mergeCell ref="AG39:AQ39"/>
    <mergeCell ref="AR39:AY39"/>
    <mergeCell ref="C38:N38"/>
    <mergeCell ref="O38:W38"/>
    <mergeCell ref="X38:AD38"/>
    <mergeCell ref="AE38:AF38"/>
    <mergeCell ref="AG38:AO38"/>
    <mergeCell ref="AP38:AQ38"/>
    <mergeCell ref="AZ39:BH39"/>
    <mergeCell ref="C40:N40"/>
    <mergeCell ref="O40:U40"/>
    <mergeCell ref="V40:W40"/>
    <mergeCell ref="X40:AD40"/>
    <mergeCell ref="AE40:AF40"/>
    <mergeCell ref="AG40:AO40"/>
    <mergeCell ref="AP40:AQ40"/>
    <mergeCell ref="AR40:AW40"/>
    <mergeCell ref="AX40:AY40"/>
    <mergeCell ref="BG40:BH40"/>
    <mergeCell ref="C41:C44"/>
    <mergeCell ref="D41:N41"/>
    <mergeCell ref="O41:AF41"/>
    <mergeCell ref="D42:N42"/>
    <mergeCell ref="O42:AD42"/>
    <mergeCell ref="AE42:AF42"/>
    <mergeCell ref="D43:N43"/>
    <mergeCell ref="O43:AD43"/>
    <mergeCell ref="AE43:AF43"/>
    <mergeCell ref="D44:N44"/>
    <mergeCell ref="O44:AD44"/>
    <mergeCell ref="AE44:AF44"/>
    <mergeCell ref="C45:C48"/>
    <mergeCell ref="D45:N45"/>
    <mergeCell ref="O45:W45"/>
    <mergeCell ref="X45:AF45"/>
    <mergeCell ref="AZ40:BF40"/>
    <mergeCell ref="AG45:AQ45"/>
    <mergeCell ref="AR45:AY45"/>
    <mergeCell ref="AZ45:BH45"/>
    <mergeCell ref="O46:U46"/>
    <mergeCell ref="V46:W46"/>
    <mergeCell ref="X46:AD46"/>
    <mergeCell ref="AE46:AF46"/>
    <mergeCell ref="AG46:AO46"/>
    <mergeCell ref="AP46:AQ46"/>
    <mergeCell ref="AR46:AW46"/>
    <mergeCell ref="AX46:AY46"/>
    <mergeCell ref="AZ46:BF46"/>
    <mergeCell ref="BG46:BH46"/>
    <mergeCell ref="D47:N47"/>
    <mergeCell ref="O47:U47"/>
    <mergeCell ref="V47:W47"/>
    <mergeCell ref="X47:AD47"/>
    <mergeCell ref="AE47:AF47"/>
    <mergeCell ref="AG47:AO47"/>
    <mergeCell ref="AP47:AQ47"/>
    <mergeCell ref="AR47:AW47"/>
    <mergeCell ref="AX47:AY47"/>
    <mergeCell ref="AZ47:BF47"/>
    <mergeCell ref="BG47:BH47"/>
    <mergeCell ref="D48:N48"/>
    <mergeCell ref="O48:U48"/>
    <mergeCell ref="V48:W48"/>
    <mergeCell ref="X48:AD48"/>
    <mergeCell ref="AE48:AF48"/>
    <mergeCell ref="AG48:AO48"/>
    <mergeCell ref="AP48:AQ48"/>
    <mergeCell ref="AR48:AW48"/>
    <mergeCell ref="AX48:AY48"/>
    <mergeCell ref="AZ48:BF48"/>
    <mergeCell ref="BG48:BH48"/>
    <mergeCell ref="B49:B58"/>
    <mergeCell ref="C49:I49"/>
    <mergeCell ref="J49:U49"/>
    <mergeCell ref="V49:AG49"/>
    <mergeCell ref="C50:I50"/>
    <mergeCell ref="C52:I52"/>
    <mergeCell ref="J52:S52"/>
    <mergeCell ref="T52:U52"/>
    <mergeCell ref="V52:AE52"/>
    <mergeCell ref="AF52:AG52"/>
    <mergeCell ref="C53:I54"/>
    <mergeCell ref="J53:U54"/>
    <mergeCell ref="V53:AG54"/>
    <mergeCell ref="J50:S50"/>
    <mergeCell ref="T50:U50"/>
    <mergeCell ref="V50:AE50"/>
    <mergeCell ref="AF50:AG50"/>
    <mergeCell ref="C51:I51"/>
    <mergeCell ref="J51:S51"/>
    <mergeCell ref="T51:U51"/>
    <mergeCell ref="V51:AE51"/>
    <mergeCell ref="AF51:AG51"/>
    <mergeCell ref="AH54:AS54"/>
    <mergeCell ref="C55:I55"/>
    <mergeCell ref="J55:N55"/>
    <mergeCell ref="P55:R55"/>
    <mergeCell ref="T55:U55"/>
    <mergeCell ref="V55:Z55"/>
    <mergeCell ref="AB55:AD55"/>
    <mergeCell ref="AF55:AG55"/>
    <mergeCell ref="AH55:AL55"/>
    <mergeCell ref="AN55:AP55"/>
    <mergeCell ref="AR55:AS55"/>
    <mergeCell ref="C56:I56"/>
    <mergeCell ref="J56:N56"/>
    <mergeCell ref="P56:R56"/>
    <mergeCell ref="T56:U56"/>
    <mergeCell ref="V56:Z56"/>
    <mergeCell ref="AB56:AD56"/>
    <mergeCell ref="AF56:AG56"/>
    <mergeCell ref="AH56:AL56"/>
    <mergeCell ref="AN56:AP56"/>
    <mergeCell ref="AR56:AS56"/>
    <mergeCell ref="C57:I57"/>
    <mergeCell ref="J57:N57"/>
    <mergeCell ref="P57:R57"/>
    <mergeCell ref="T57:U57"/>
    <mergeCell ref="V57:Z57"/>
    <mergeCell ref="AB57:AD57"/>
    <mergeCell ref="AF57:AG57"/>
    <mergeCell ref="AH57:AL57"/>
    <mergeCell ref="AN57:AP57"/>
    <mergeCell ref="AR58:AS58"/>
    <mergeCell ref="B59:I59"/>
    <mergeCell ref="J59:W59"/>
    <mergeCell ref="C60:I60"/>
    <mergeCell ref="J60:U60"/>
    <mergeCell ref="V60:W60"/>
    <mergeCell ref="AR57:AS57"/>
    <mergeCell ref="C58:I58"/>
    <mergeCell ref="J58:N58"/>
    <mergeCell ref="P58:R58"/>
    <mergeCell ref="T58:U58"/>
    <mergeCell ref="V58:Z58"/>
    <mergeCell ref="AB58:AD58"/>
    <mergeCell ref="AF58:AG58"/>
    <mergeCell ref="AH58:AL58"/>
    <mergeCell ref="AN58:AP58"/>
    <mergeCell ref="D108:BL108"/>
    <mergeCell ref="D109:BL109"/>
    <mergeCell ref="D110:BL110"/>
    <mergeCell ref="D111:BL111"/>
    <mergeCell ref="D112:BL112"/>
    <mergeCell ref="D113:BL113"/>
    <mergeCell ref="C61:I61"/>
    <mergeCell ref="J61:U61"/>
    <mergeCell ref="V61:W61"/>
    <mergeCell ref="A63:BM63"/>
    <mergeCell ref="D106:BM106"/>
    <mergeCell ref="D107:BL107"/>
  </mergeCells>
  <phoneticPr fontId="1"/>
  <conditionalFormatting sqref="O37">
    <cfRule type="cellIs" dxfId="9" priority="2" operator="equal">
      <formula>""</formula>
    </cfRule>
  </conditionalFormatting>
  <conditionalFormatting sqref="O40">
    <cfRule type="cellIs" dxfId="8" priority="1" operator="equal">
      <formula>""</formula>
    </cfRule>
  </conditionalFormatting>
  <conditionalFormatting sqref="AQ23:AR23 AQ24:AQ26">
    <cfRule type="cellIs" dxfId="7" priority="4" operator="equal">
      <formula>""</formula>
    </cfRule>
  </conditionalFormatting>
  <conditionalFormatting sqref="AQ28:AR28">
    <cfRule type="cellIs" dxfId="6" priority="6" operator="equal">
      <formula>""</formula>
    </cfRule>
  </conditionalFormatting>
  <conditionalFormatting sqref="AT23:AU23 AT24:AT26">
    <cfRule type="cellIs" dxfId="5" priority="3" operator="equal">
      <formula>""</formula>
    </cfRule>
  </conditionalFormatting>
  <conditionalFormatting sqref="AT28:AU28">
    <cfRule type="cellIs" dxfId="4" priority="5" operator="equal">
      <formula>""</formula>
    </cfRule>
  </conditionalFormatting>
  <dataValidations count="1">
    <dataValidation type="whole" allowBlank="1" showInputMessage="1" showErrorMessage="1" prompt="このセルには入力しないてください。" sqref="M27:BL27" xr:uid="{F2ECB3FB-644E-40C7-9945-49A763B1C20A}">
      <formula1>0</formula1>
      <formula2>100</formula2>
    </dataValidation>
  </dataValidations>
  <printOptions horizontalCentered="1"/>
  <pageMargins left="0.70866141732283472" right="0.70866141732283472" top="0.70866141732283472" bottom="0.47244094488188981" header="0.31496062992125984" footer="0.27559055118110237"/>
  <pageSetup paperSize="9" scale="92" fitToHeight="0" orientation="landscape" r:id="rId1"/>
  <rowBreaks count="3" manualBreakCount="3">
    <brk id="29" max="64" man="1"/>
    <brk id="62" max="64" man="1"/>
    <brk id="103" max="6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086651-BE0C-4E57-B8CA-5027D080239E}">
  <dimension ref="A1:BS139"/>
  <sheetViews>
    <sheetView showGridLines="0" showWhiteSpace="0" zoomScaleNormal="100" zoomScaleSheetLayoutView="100" workbookViewId="0">
      <selection sqref="A1:W1"/>
    </sheetView>
  </sheetViews>
  <sheetFormatPr defaultColWidth="9" defaultRowHeight="13.5" x14ac:dyDescent="0.15"/>
  <cols>
    <col min="1" max="12" width="2.5" style="1" customWidth="1"/>
    <col min="13" max="27" width="1.625" style="1" customWidth="1"/>
    <col min="28" max="30" width="1.875" style="1" customWidth="1"/>
    <col min="31" max="50" width="1.625" style="1" customWidth="1"/>
    <col min="51" max="51" width="2.875" style="1" customWidth="1"/>
    <col min="52" max="52" width="2.75" style="1" customWidth="1"/>
    <col min="53" max="53" width="1.625" style="1" customWidth="1"/>
    <col min="54" max="54" width="3.25" style="1" customWidth="1"/>
    <col min="55" max="56" width="1.625" style="1" customWidth="1"/>
    <col min="57" max="57" width="2.125" style="1" customWidth="1"/>
    <col min="58" max="58" width="3.25" style="1" customWidth="1"/>
    <col min="59" max="59" width="2.5" style="1" customWidth="1"/>
    <col min="60" max="60" width="1.625" style="1" customWidth="1"/>
    <col min="61" max="61" width="4.875" style="1" customWidth="1"/>
    <col min="62" max="62" width="2.25" style="1" customWidth="1"/>
    <col min="63" max="63" width="2.375" style="1" customWidth="1"/>
    <col min="64" max="64" width="1.625" style="1" customWidth="1"/>
    <col min="65" max="65" width="15.625" style="1" customWidth="1"/>
    <col min="66" max="16384" width="9" style="1"/>
  </cols>
  <sheetData>
    <row r="1" spans="1:65" ht="19.5" customHeight="1" x14ac:dyDescent="0.15">
      <c r="A1" s="750" t="s">
        <v>345</v>
      </c>
      <c r="B1" s="750"/>
      <c r="C1" s="750"/>
      <c r="D1" s="750"/>
      <c r="E1" s="750"/>
      <c r="F1" s="750"/>
      <c r="G1" s="750"/>
      <c r="H1" s="750"/>
      <c r="I1" s="750"/>
      <c r="J1" s="750"/>
      <c r="K1" s="750"/>
      <c r="L1" s="750"/>
      <c r="M1" s="750"/>
      <c r="N1" s="750"/>
      <c r="O1" s="750"/>
      <c r="P1" s="750"/>
      <c r="Q1" s="750"/>
      <c r="R1" s="750"/>
      <c r="S1" s="750"/>
      <c r="T1" s="750"/>
      <c r="U1" s="750"/>
      <c r="V1" s="750"/>
      <c r="W1" s="750"/>
      <c r="X1" s="283"/>
      <c r="Y1" s="283"/>
      <c r="Z1" s="283"/>
      <c r="AA1" s="283"/>
      <c r="AB1" s="283"/>
      <c r="AC1" s="283"/>
      <c r="AD1" s="283"/>
      <c r="AE1" s="283"/>
      <c r="AF1" s="283"/>
      <c r="AG1" s="283"/>
      <c r="AH1" s="283"/>
      <c r="AI1" s="283"/>
      <c r="AJ1" s="284"/>
      <c r="AK1" s="283"/>
      <c r="AL1" s="283"/>
      <c r="AM1" s="283"/>
      <c r="AN1" s="283"/>
      <c r="AO1" s="285"/>
      <c r="BM1" s="229" t="s">
        <v>323</v>
      </c>
    </row>
    <row r="2" spans="1:65" ht="30" customHeight="1" x14ac:dyDescent="0.15">
      <c r="A2" s="195"/>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c r="AN2" s="195"/>
      <c r="AO2" s="195"/>
      <c r="AP2" s="269"/>
      <c r="AQ2" s="269"/>
      <c r="AR2" s="269"/>
      <c r="AS2" s="269"/>
      <c r="AT2" s="269"/>
      <c r="AU2" s="269"/>
      <c r="AV2" s="269"/>
      <c r="AW2" s="269"/>
      <c r="AX2" s="269"/>
      <c r="AY2" s="269"/>
      <c r="AZ2" s="269"/>
      <c r="BA2" s="269"/>
      <c r="BB2" s="269"/>
      <c r="BC2" s="269"/>
      <c r="BD2" s="269"/>
      <c r="BE2" s="269"/>
      <c r="BF2" s="269"/>
      <c r="BG2" s="269"/>
      <c r="BH2" s="269"/>
      <c r="BI2" s="269"/>
      <c r="BJ2" s="269"/>
      <c r="BK2" s="269"/>
      <c r="BL2" s="269"/>
      <c r="BM2" s="386" t="s">
        <v>435</v>
      </c>
    </row>
    <row r="3" spans="1:65" ht="13.5" customHeight="1" x14ac:dyDescent="0.15">
      <c r="A3" s="753" t="s">
        <v>1</v>
      </c>
      <c r="B3" s="754"/>
      <c r="C3" s="754"/>
      <c r="D3" s="754"/>
      <c r="E3" s="754"/>
      <c r="F3" s="754"/>
      <c r="G3" s="754"/>
      <c r="H3" s="754"/>
      <c r="I3" s="754"/>
      <c r="J3" s="755"/>
      <c r="K3" s="756" t="s">
        <v>2</v>
      </c>
      <c r="L3" s="757"/>
      <c r="M3" s="757"/>
      <c r="N3" s="757"/>
      <c r="O3" s="757"/>
      <c r="P3" s="757"/>
      <c r="Q3" s="757"/>
      <c r="R3" s="757"/>
      <c r="S3" s="757"/>
      <c r="T3" s="757"/>
      <c r="U3" s="757"/>
      <c r="V3" s="757"/>
      <c r="W3" s="757"/>
      <c r="X3" s="757"/>
      <c r="Y3" s="757"/>
      <c r="Z3" s="757"/>
      <c r="AA3" s="757"/>
      <c r="AB3" s="757"/>
      <c r="AC3" s="757"/>
      <c r="AD3" s="757"/>
      <c r="AE3" s="757"/>
      <c r="AF3" s="757"/>
      <c r="AG3" s="757"/>
      <c r="AH3" s="757"/>
      <c r="AI3" s="757"/>
      <c r="AJ3" s="757"/>
      <c r="AK3" s="757"/>
      <c r="AL3" s="757"/>
      <c r="AM3" s="758"/>
      <c r="AN3" s="762" t="s">
        <v>3</v>
      </c>
      <c r="AO3" s="762"/>
      <c r="AP3" s="762"/>
      <c r="AQ3" s="762"/>
      <c r="AR3" s="762"/>
      <c r="AS3" s="762"/>
      <c r="AT3" s="762"/>
      <c r="AU3" s="762"/>
      <c r="AV3" s="762"/>
      <c r="AW3" s="762"/>
      <c r="AX3" s="762"/>
      <c r="AY3" s="762"/>
      <c r="AZ3" s="762"/>
      <c r="BA3" s="762"/>
      <c r="BB3" s="762"/>
      <c r="BC3" s="762"/>
      <c r="BD3" s="762"/>
      <c r="BE3" s="762"/>
      <c r="BF3" s="762"/>
      <c r="BG3" s="762"/>
      <c r="BH3" s="762"/>
      <c r="BI3" s="762"/>
      <c r="BJ3" s="762"/>
      <c r="BK3" s="762"/>
      <c r="BL3" s="762"/>
      <c r="BM3" s="762"/>
    </row>
    <row r="4" spans="1:65" ht="13.5" customHeight="1" x14ac:dyDescent="0.15">
      <c r="A4" s="745" t="s">
        <v>4</v>
      </c>
      <c r="B4" s="745"/>
      <c r="C4" s="745"/>
      <c r="D4" s="745"/>
      <c r="E4" s="745"/>
      <c r="F4" s="745"/>
      <c r="G4" s="745"/>
      <c r="H4" s="745"/>
      <c r="I4" s="745"/>
      <c r="J4" s="745"/>
      <c r="K4" s="763"/>
      <c r="L4" s="764"/>
      <c r="M4" s="764"/>
      <c r="N4" s="764"/>
      <c r="O4" s="764"/>
      <c r="P4" s="764"/>
      <c r="Q4" s="764"/>
      <c r="R4" s="764"/>
      <c r="S4" s="764"/>
      <c r="T4" s="764"/>
      <c r="U4" s="764"/>
      <c r="V4" s="764"/>
      <c r="W4" s="764"/>
      <c r="X4" s="764"/>
      <c r="Y4" s="764"/>
      <c r="Z4" s="764"/>
      <c r="AA4" s="764"/>
      <c r="AB4" s="764"/>
      <c r="AC4" s="764"/>
      <c r="AD4" s="764"/>
      <c r="AE4" s="764"/>
      <c r="AF4" s="764"/>
      <c r="AG4" s="764"/>
      <c r="AH4" s="764"/>
      <c r="AI4" s="764"/>
      <c r="AJ4" s="764"/>
      <c r="AK4" s="764"/>
      <c r="AL4" s="764"/>
      <c r="AM4" s="765"/>
      <c r="AN4" s="766"/>
      <c r="AO4" s="766"/>
      <c r="AP4" s="766"/>
      <c r="AQ4" s="766"/>
      <c r="AR4" s="766"/>
      <c r="AS4" s="766"/>
      <c r="AT4" s="766"/>
      <c r="AU4" s="766"/>
      <c r="AV4" s="766"/>
      <c r="AW4" s="766"/>
      <c r="AX4" s="766"/>
      <c r="AY4" s="766"/>
      <c r="AZ4" s="766"/>
      <c r="BA4" s="766"/>
      <c r="BB4" s="766"/>
      <c r="BC4" s="766"/>
      <c r="BD4" s="766"/>
      <c r="BE4" s="766"/>
      <c r="BF4" s="766"/>
      <c r="BG4" s="766"/>
      <c r="BH4" s="766"/>
      <c r="BI4" s="766"/>
      <c r="BJ4" s="766"/>
      <c r="BK4" s="766"/>
      <c r="BL4" s="766"/>
      <c r="BM4" s="766"/>
    </row>
    <row r="5" spans="1:65" ht="13.5" customHeight="1" x14ac:dyDescent="0.15">
      <c r="A5" s="749" t="s">
        <v>5</v>
      </c>
      <c r="B5" s="749"/>
      <c r="C5" s="749"/>
      <c r="D5" s="749"/>
      <c r="E5" s="749"/>
      <c r="F5" s="749"/>
      <c r="G5" s="749"/>
      <c r="H5" s="749"/>
      <c r="I5" s="749"/>
      <c r="J5" s="749"/>
      <c r="K5" s="767"/>
      <c r="L5" s="767"/>
      <c r="M5" s="767"/>
      <c r="N5" s="767"/>
      <c r="O5" s="767"/>
      <c r="P5" s="767"/>
      <c r="Q5" s="767"/>
      <c r="R5" s="767"/>
      <c r="S5" s="767"/>
      <c r="T5" s="767"/>
      <c r="U5" s="767"/>
      <c r="V5" s="767"/>
      <c r="W5" s="767"/>
      <c r="X5" s="767"/>
      <c r="Y5" s="767"/>
      <c r="Z5" s="767"/>
      <c r="AA5" s="767"/>
      <c r="AB5" s="767"/>
      <c r="AC5" s="767"/>
      <c r="AD5" s="767"/>
      <c r="AE5" s="767"/>
      <c r="AF5" s="767"/>
      <c r="AG5" s="767"/>
      <c r="AH5" s="767"/>
      <c r="AI5" s="767"/>
      <c r="AJ5" s="767"/>
      <c r="AK5" s="767"/>
      <c r="AL5" s="767"/>
      <c r="AM5" s="767"/>
      <c r="AN5" s="768"/>
      <c r="AO5" s="768"/>
      <c r="AP5" s="768"/>
      <c r="AQ5" s="768"/>
      <c r="AR5" s="768"/>
      <c r="AS5" s="768"/>
      <c r="AT5" s="768"/>
      <c r="AU5" s="768"/>
      <c r="AV5" s="768"/>
      <c r="AW5" s="768"/>
      <c r="AX5" s="768"/>
      <c r="AY5" s="768"/>
      <c r="AZ5" s="768"/>
      <c r="BA5" s="768"/>
      <c r="BB5" s="768"/>
      <c r="BC5" s="768"/>
      <c r="BD5" s="768"/>
      <c r="BE5" s="768"/>
      <c r="BF5" s="768"/>
      <c r="BG5" s="768"/>
      <c r="BH5" s="768"/>
      <c r="BI5" s="768"/>
      <c r="BJ5" s="768"/>
      <c r="BK5" s="768"/>
      <c r="BL5" s="768"/>
      <c r="BM5" s="768"/>
    </row>
    <row r="6" spans="1:65" ht="13.5" customHeight="1" x14ac:dyDescent="0.15">
      <c r="A6" s="740" t="s">
        <v>6</v>
      </c>
      <c r="B6" s="524" t="s">
        <v>185</v>
      </c>
      <c r="C6" s="509" t="s">
        <v>14</v>
      </c>
      <c r="D6" s="574"/>
      <c r="E6" s="574"/>
      <c r="F6" s="574"/>
      <c r="G6" s="574"/>
      <c r="H6" s="574"/>
      <c r="I6" s="574"/>
      <c r="J6" s="574"/>
      <c r="K6" s="715"/>
      <c r="L6" s="716"/>
      <c r="M6" s="509" t="s">
        <v>7</v>
      </c>
      <c r="N6" s="717"/>
      <c r="O6" s="717"/>
      <c r="P6" s="717"/>
      <c r="Q6" s="717"/>
      <c r="R6" s="717"/>
      <c r="S6" s="718"/>
      <c r="T6" s="718"/>
      <c r="U6" s="718"/>
      <c r="V6" s="719"/>
      <c r="W6" s="509" t="s">
        <v>8</v>
      </c>
      <c r="X6" s="718"/>
      <c r="Y6" s="718"/>
      <c r="Z6" s="718"/>
      <c r="AA6" s="718"/>
      <c r="AB6" s="718"/>
      <c r="AC6" s="718"/>
      <c r="AD6" s="718"/>
      <c r="AE6" s="718"/>
      <c r="AF6" s="718"/>
      <c r="AG6" s="718"/>
      <c r="AH6" s="718"/>
      <c r="AI6" s="718"/>
      <c r="AJ6" s="718"/>
      <c r="AK6" s="718"/>
      <c r="AL6" s="718"/>
      <c r="AM6" s="718"/>
      <c r="AN6" s="718"/>
      <c r="AO6" s="718"/>
      <c r="AP6" s="718"/>
      <c r="AQ6" s="718"/>
      <c r="AR6" s="718"/>
      <c r="AS6" s="718"/>
      <c r="AT6" s="718"/>
      <c r="AU6" s="718"/>
      <c r="AV6" s="718"/>
      <c r="AW6" s="718"/>
      <c r="AX6" s="718"/>
      <c r="AY6" s="718"/>
      <c r="AZ6" s="718"/>
      <c r="BA6" s="718"/>
      <c r="BB6" s="718"/>
      <c r="BC6" s="718"/>
      <c r="BD6" s="718"/>
      <c r="BE6" s="718"/>
      <c r="BF6" s="718"/>
      <c r="BG6" s="718"/>
      <c r="BH6" s="719"/>
      <c r="BI6" s="509" t="s">
        <v>186</v>
      </c>
      <c r="BJ6" s="466"/>
      <c r="BK6" s="466"/>
      <c r="BL6" s="466"/>
      <c r="BM6" s="467"/>
    </row>
    <row r="7" spans="1:65" ht="13.5" customHeight="1" x14ac:dyDescent="0.15">
      <c r="A7" s="740"/>
      <c r="B7" s="525"/>
      <c r="C7" s="720"/>
      <c r="D7" s="721"/>
      <c r="E7" s="721"/>
      <c r="F7" s="721"/>
      <c r="G7" s="721"/>
      <c r="H7" s="721"/>
      <c r="I7" s="721"/>
      <c r="J7" s="721"/>
      <c r="K7" s="277"/>
      <c r="L7" s="145"/>
      <c r="M7" s="771"/>
      <c r="N7" s="772"/>
      <c r="O7" s="772"/>
      <c r="P7" s="772"/>
      <c r="Q7" s="772"/>
      <c r="R7" s="772"/>
      <c r="S7" s="87"/>
      <c r="T7" s="87"/>
      <c r="U7" s="87"/>
      <c r="V7" s="145"/>
      <c r="W7" s="287"/>
      <c r="X7" s="87"/>
      <c r="Y7" s="87"/>
      <c r="Z7" s="87"/>
      <c r="AA7" s="87"/>
      <c r="AB7" s="286"/>
      <c r="AC7" s="286"/>
      <c r="AD7" s="286"/>
      <c r="AE7" s="286"/>
      <c r="AF7" s="286"/>
      <c r="AG7" s="286"/>
      <c r="AH7" s="288"/>
      <c r="AI7" s="288"/>
      <c r="AJ7" s="288"/>
      <c r="AK7" s="288"/>
      <c r="AL7" s="288"/>
      <c r="AM7" s="288"/>
      <c r="AN7" s="288"/>
      <c r="AO7" s="288"/>
      <c r="AP7" s="288"/>
      <c r="AQ7" s="288"/>
      <c r="AR7" s="288"/>
      <c r="AS7" s="288"/>
      <c r="AT7" s="288"/>
      <c r="AU7" s="288"/>
      <c r="AV7" s="288"/>
      <c r="AW7" s="288"/>
      <c r="AX7" s="288"/>
      <c r="AY7" s="288"/>
      <c r="AZ7" s="288"/>
      <c r="BA7" s="288"/>
      <c r="BB7" s="288"/>
      <c r="BC7" s="288"/>
      <c r="BD7" s="288"/>
      <c r="BE7" s="288"/>
      <c r="BF7" s="288"/>
      <c r="BG7" s="288"/>
      <c r="BH7" s="289"/>
      <c r="BI7" s="287"/>
      <c r="BJ7" s="87"/>
      <c r="BK7" s="87"/>
      <c r="BL7" s="87"/>
      <c r="BM7" s="145"/>
    </row>
    <row r="8" spans="1:65" ht="13.5" customHeight="1" x14ac:dyDescent="0.15">
      <c r="A8" s="740"/>
      <c r="B8" s="525"/>
      <c r="C8" s="276"/>
      <c r="D8" s="89"/>
      <c r="E8" s="89"/>
      <c r="F8" s="89"/>
      <c r="G8" s="89"/>
      <c r="H8" s="89"/>
      <c r="I8" s="89"/>
      <c r="J8" s="89"/>
      <c r="K8" s="89"/>
      <c r="L8" s="147"/>
      <c r="M8" s="773"/>
      <c r="N8" s="774"/>
      <c r="O8" s="774"/>
      <c r="P8" s="774"/>
      <c r="Q8" s="774"/>
      <c r="R8" s="774"/>
      <c r="S8" s="5"/>
      <c r="T8" s="5"/>
      <c r="U8" s="5"/>
      <c r="V8" s="147"/>
      <c r="W8" s="291"/>
      <c r="X8" s="5"/>
      <c r="Y8" s="5"/>
      <c r="Z8" s="5"/>
      <c r="AA8" s="5"/>
      <c r="AB8" s="290"/>
      <c r="AC8" s="290"/>
      <c r="AD8" s="290"/>
      <c r="AE8" s="290"/>
      <c r="AF8" s="290"/>
      <c r="AG8" s="290"/>
      <c r="AH8" s="292"/>
      <c r="AI8" s="292"/>
      <c r="AJ8" s="292"/>
      <c r="AK8" s="292"/>
      <c r="AL8" s="292"/>
      <c r="AM8" s="292"/>
      <c r="AN8" s="292"/>
      <c r="AO8" s="292"/>
      <c r="AP8" s="292"/>
      <c r="AQ8" s="292"/>
      <c r="AR8" s="292"/>
      <c r="AS8" s="292"/>
      <c r="AT8" s="292"/>
      <c r="AU8" s="292"/>
      <c r="AV8" s="292"/>
      <c r="AW8" s="292"/>
      <c r="AX8" s="292"/>
      <c r="AY8" s="292"/>
      <c r="AZ8" s="292"/>
      <c r="BA8" s="292"/>
      <c r="BB8" s="292"/>
      <c r="BC8" s="292"/>
      <c r="BD8" s="292"/>
      <c r="BE8" s="292"/>
      <c r="BF8" s="292"/>
      <c r="BG8" s="292"/>
      <c r="BH8" s="293"/>
      <c r="BI8" s="291"/>
      <c r="BJ8" s="5"/>
      <c r="BK8" s="5"/>
      <c r="BL8" s="5"/>
      <c r="BM8" s="147"/>
    </row>
    <row r="9" spans="1:65" ht="13.5" customHeight="1" x14ac:dyDescent="0.15">
      <c r="A9" s="740"/>
      <c r="B9" s="525"/>
      <c r="C9" s="700" t="s">
        <v>187</v>
      </c>
      <c r="D9" s="701"/>
      <c r="E9" s="701"/>
      <c r="F9" s="701"/>
      <c r="G9" s="701"/>
      <c r="H9" s="701"/>
      <c r="I9" s="701"/>
      <c r="J9" s="701"/>
      <c r="K9" s="279"/>
      <c r="L9" s="280"/>
      <c r="M9" s="769"/>
      <c r="N9" s="770"/>
      <c r="O9" s="770"/>
      <c r="P9" s="770"/>
      <c r="Q9" s="770"/>
      <c r="R9" s="770"/>
      <c r="S9" s="279"/>
      <c r="T9" s="279"/>
      <c r="U9" s="279"/>
      <c r="V9" s="280"/>
      <c r="W9" s="278"/>
      <c r="X9" s="279"/>
      <c r="Y9" s="279"/>
      <c r="Z9" s="279"/>
      <c r="AA9" s="279"/>
      <c r="AB9" s="295"/>
      <c r="AC9" s="295"/>
      <c r="AD9" s="295"/>
      <c r="AE9" s="295"/>
      <c r="AF9" s="295"/>
      <c r="AG9" s="295"/>
      <c r="AH9" s="296"/>
      <c r="AI9" s="296"/>
      <c r="AJ9" s="296"/>
      <c r="AK9" s="296"/>
      <c r="AL9" s="296"/>
      <c r="AM9" s="296"/>
      <c r="AN9" s="296"/>
      <c r="AO9" s="296"/>
      <c r="AP9" s="296"/>
      <c r="AQ9" s="296"/>
      <c r="AR9" s="296"/>
      <c r="AS9" s="296"/>
      <c r="AT9" s="296"/>
      <c r="AU9" s="296"/>
      <c r="AV9" s="296"/>
      <c r="AW9" s="296"/>
      <c r="AX9" s="296"/>
      <c r="AY9" s="296"/>
      <c r="AZ9" s="296"/>
      <c r="BA9" s="296"/>
      <c r="BB9" s="296"/>
      <c r="BC9" s="296"/>
      <c r="BD9" s="296"/>
      <c r="BE9" s="296"/>
      <c r="BF9" s="296"/>
      <c r="BG9" s="296"/>
      <c r="BH9" s="297"/>
      <c r="BI9" s="291"/>
      <c r="BJ9" s="5"/>
      <c r="BK9" s="5"/>
      <c r="BL9" s="5"/>
      <c r="BM9" s="147"/>
    </row>
    <row r="10" spans="1:65" ht="13.5" customHeight="1" x14ac:dyDescent="0.15">
      <c r="A10" s="740"/>
      <c r="B10" s="525"/>
      <c r="C10" s="276"/>
      <c r="D10" s="89"/>
      <c r="E10" s="89"/>
      <c r="F10" s="89"/>
      <c r="G10" s="89"/>
      <c r="H10" s="89"/>
      <c r="I10" s="89"/>
      <c r="J10" s="89"/>
      <c r="K10" s="279"/>
      <c r="L10" s="280"/>
      <c r="M10" s="294"/>
      <c r="N10" s="295"/>
      <c r="O10" s="295"/>
      <c r="P10" s="295"/>
      <c r="Q10" s="295"/>
      <c r="R10" s="295"/>
      <c r="S10" s="279"/>
      <c r="T10" s="279"/>
      <c r="U10" s="279"/>
      <c r="V10" s="280"/>
      <c r="W10" s="278"/>
      <c r="X10" s="279"/>
      <c r="Y10" s="279"/>
      <c r="Z10" s="279"/>
      <c r="AA10" s="279"/>
      <c r="AB10" s="295"/>
      <c r="AC10" s="295"/>
      <c r="AD10" s="295"/>
      <c r="AE10" s="295"/>
      <c r="AF10" s="295"/>
      <c r="AG10" s="295"/>
      <c r="AH10" s="296"/>
      <c r="AI10" s="296"/>
      <c r="AJ10" s="296"/>
      <c r="AK10" s="296"/>
      <c r="AL10" s="296"/>
      <c r="AM10" s="296"/>
      <c r="AN10" s="296"/>
      <c r="AO10" s="296"/>
      <c r="AP10" s="296"/>
      <c r="AQ10" s="296"/>
      <c r="AR10" s="296"/>
      <c r="AS10" s="296"/>
      <c r="AT10" s="296"/>
      <c r="AU10" s="296"/>
      <c r="AV10" s="296"/>
      <c r="AW10" s="296"/>
      <c r="AX10" s="296"/>
      <c r="AY10" s="296"/>
      <c r="AZ10" s="296"/>
      <c r="BA10" s="296"/>
      <c r="BB10" s="296"/>
      <c r="BC10" s="296"/>
      <c r="BD10" s="296"/>
      <c r="BE10" s="296"/>
      <c r="BF10" s="296"/>
      <c r="BG10" s="296"/>
      <c r="BH10" s="297"/>
      <c r="BI10" s="291"/>
      <c r="BJ10" s="5"/>
      <c r="BK10" s="5"/>
      <c r="BL10" s="5"/>
      <c r="BM10" s="147"/>
    </row>
    <row r="11" spans="1:65" ht="13.5" customHeight="1" x14ac:dyDescent="0.15">
      <c r="A11" s="740"/>
      <c r="B11" s="525"/>
      <c r="C11" s="700" t="s">
        <v>188</v>
      </c>
      <c r="D11" s="701"/>
      <c r="E11" s="701"/>
      <c r="F11" s="701"/>
      <c r="G11" s="701"/>
      <c r="H11" s="701"/>
      <c r="I11" s="701"/>
      <c r="J11" s="701"/>
      <c r="K11" s="279"/>
      <c r="L11" s="280"/>
      <c r="M11" s="769"/>
      <c r="N11" s="770"/>
      <c r="O11" s="770"/>
      <c r="P11" s="770"/>
      <c r="Q11" s="770"/>
      <c r="R11" s="770"/>
      <c r="S11" s="279"/>
      <c r="T11" s="279"/>
      <c r="U11" s="279"/>
      <c r="V11" s="280"/>
      <c r="W11" s="278"/>
      <c r="X11" s="279"/>
      <c r="Y11" s="279"/>
      <c r="Z11" s="279"/>
      <c r="AA11" s="279"/>
      <c r="AB11" s="295"/>
      <c r="AC11" s="295"/>
      <c r="AD11" s="295"/>
      <c r="AE11" s="295"/>
      <c r="AF11" s="295"/>
      <c r="AG11" s="295"/>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7"/>
      <c r="BI11" s="291"/>
      <c r="BJ11" s="5"/>
      <c r="BK11" s="5"/>
      <c r="BL11" s="5"/>
      <c r="BM11" s="147"/>
    </row>
    <row r="12" spans="1:65" ht="13.5" customHeight="1" x14ac:dyDescent="0.15">
      <c r="A12" s="740"/>
      <c r="B12" s="525"/>
      <c r="C12" s="700"/>
      <c r="D12" s="701"/>
      <c r="E12" s="701"/>
      <c r="F12" s="701"/>
      <c r="G12" s="701"/>
      <c r="H12" s="701"/>
      <c r="I12" s="701"/>
      <c r="J12" s="701"/>
      <c r="K12" s="279"/>
      <c r="L12" s="280"/>
      <c r="M12" s="769"/>
      <c r="N12" s="770"/>
      <c r="O12" s="770"/>
      <c r="P12" s="770"/>
      <c r="Q12" s="770"/>
      <c r="R12" s="770"/>
      <c r="S12" s="279"/>
      <c r="T12" s="279"/>
      <c r="U12" s="279"/>
      <c r="V12" s="280"/>
      <c r="W12" s="278"/>
      <c r="X12" s="279"/>
      <c r="Y12" s="279"/>
      <c r="Z12" s="279"/>
      <c r="AA12" s="279"/>
      <c r="AB12" s="295"/>
      <c r="AC12" s="295"/>
      <c r="AD12" s="295"/>
      <c r="AE12" s="295"/>
      <c r="AF12" s="295"/>
      <c r="AG12" s="295"/>
      <c r="AH12" s="296"/>
      <c r="AI12" s="296"/>
      <c r="AJ12" s="296"/>
      <c r="AK12" s="296"/>
      <c r="AL12" s="296"/>
      <c r="AM12" s="296"/>
      <c r="AN12" s="296"/>
      <c r="AO12" s="296"/>
      <c r="AP12" s="296"/>
      <c r="AQ12" s="296"/>
      <c r="AR12" s="296"/>
      <c r="AS12" s="296"/>
      <c r="AT12" s="296"/>
      <c r="AU12" s="296"/>
      <c r="AV12" s="296"/>
      <c r="AW12" s="296"/>
      <c r="AX12" s="296"/>
      <c r="AY12" s="296"/>
      <c r="AZ12" s="296"/>
      <c r="BA12" s="296"/>
      <c r="BB12" s="296"/>
      <c r="BC12" s="296"/>
      <c r="BD12" s="296"/>
      <c r="BE12" s="296"/>
      <c r="BF12" s="296"/>
      <c r="BG12" s="296"/>
      <c r="BH12" s="297"/>
      <c r="BI12" s="291"/>
      <c r="BJ12" s="5"/>
      <c r="BK12" s="5"/>
      <c r="BL12" s="5"/>
      <c r="BM12" s="147"/>
    </row>
    <row r="13" spans="1:65" ht="13.5" customHeight="1" x14ac:dyDescent="0.15">
      <c r="A13" s="740"/>
      <c r="B13" s="736"/>
      <c r="C13" s="775"/>
      <c r="D13" s="776"/>
      <c r="E13" s="776"/>
      <c r="F13" s="776"/>
      <c r="G13" s="776"/>
      <c r="H13" s="776"/>
      <c r="I13" s="776"/>
      <c r="J13" s="776"/>
      <c r="K13" s="299"/>
      <c r="L13" s="300"/>
      <c r="M13" s="777"/>
      <c r="N13" s="778"/>
      <c r="O13" s="778"/>
      <c r="P13" s="778"/>
      <c r="Q13" s="778"/>
      <c r="R13" s="778"/>
      <c r="S13" s="299"/>
      <c r="T13" s="299"/>
      <c r="U13" s="299"/>
      <c r="V13" s="300"/>
      <c r="W13" s="298"/>
      <c r="X13" s="299"/>
      <c r="Y13" s="299"/>
      <c r="Z13" s="299"/>
      <c r="AA13" s="299"/>
      <c r="AB13" s="301"/>
      <c r="AC13" s="301"/>
      <c r="AD13" s="301"/>
      <c r="AE13" s="301"/>
      <c r="AF13" s="301"/>
      <c r="AG13" s="301"/>
      <c r="AH13" s="302"/>
      <c r="AI13" s="302"/>
      <c r="AJ13" s="302"/>
      <c r="AK13" s="302"/>
      <c r="AL13" s="302"/>
      <c r="AM13" s="302"/>
      <c r="AN13" s="302"/>
      <c r="AO13" s="302"/>
      <c r="AP13" s="302"/>
      <c r="AQ13" s="302"/>
      <c r="AR13" s="302"/>
      <c r="AS13" s="302"/>
      <c r="AT13" s="302"/>
      <c r="AU13" s="302"/>
      <c r="AV13" s="302"/>
      <c r="AW13" s="302"/>
      <c r="AX13" s="302"/>
      <c r="AY13" s="302"/>
      <c r="AZ13" s="302"/>
      <c r="BA13" s="302"/>
      <c r="BB13" s="302"/>
      <c r="BC13" s="302"/>
      <c r="BD13" s="302"/>
      <c r="BE13" s="302"/>
      <c r="BF13" s="302"/>
      <c r="BG13" s="302"/>
      <c r="BH13" s="303"/>
      <c r="BI13" s="281"/>
      <c r="BJ13" s="88"/>
      <c r="BK13" s="88"/>
      <c r="BL13" s="88"/>
      <c r="BM13" s="156"/>
    </row>
    <row r="14" spans="1:65" ht="13.5" customHeight="1" x14ac:dyDescent="0.15">
      <c r="A14" s="740"/>
      <c r="B14" s="524" t="s">
        <v>26</v>
      </c>
      <c r="C14" s="509" t="s">
        <v>102</v>
      </c>
      <c r="D14" s="574"/>
      <c r="E14" s="574"/>
      <c r="F14" s="574"/>
      <c r="G14" s="574"/>
      <c r="H14" s="574"/>
      <c r="I14" s="574"/>
      <c r="J14" s="574"/>
      <c r="K14" s="715"/>
      <c r="L14" s="716"/>
      <c r="M14" s="509" t="s">
        <v>7</v>
      </c>
      <c r="N14" s="717"/>
      <c r="O14" s="717"/>
      <c r="P14" s="717"/>
      <c r="Q14" s="717"/>
      <c r="R14" s="717"/>
      <c r="S14" s="718"/>
      <c r="T14" s="718"/>
      <c r="U14" s="718"/>
      <c r="V14" s="719"/>
      <c r="W14" s="509" t="s">
        <v>8</v>
      </c>
      <c r="X14" s="718"/>
      <c r="Y14" s="718"/>
      <c r="Z14" s="718"/>
      <c r="AA14" s="718"/>
      <c r="AB14" s="718"/>
      <c r="AC14" s="718"/>
      <c r="AD14" s="718"/>
      <c r="AE14" s="718"/>
      <c r="AF14" s="718"/>
      <c r="AG14" s="718"/>
      <c r="AH14" s="718"/>
      <c r="AI14" s="718"/>
      <c r="AJ14" s="718"/>
      <c r="AK14" s="718"/>
      <c r="AL14" s="718"/>
      <c r="AM14" s="718"/>
      <c r="AN14" s="718"/>
      <c r="AO14" s="718"/>
      <c r="AP14" s="718"/>
      <c r="AQ14" s="718"/>
      <c r="AR14" s="718"/>
      <c r="AS14" s="718"/>
      <c r="AT14" s="718"/>
      <c r="AU14" s="718"/>
      <c r="AV14" s="718"/>
      <c r="AW14" s="718"/>
      <c r="AX14" s="718"/>
      <c r="AY14" s="718"/>
      <c r="AZ14" s="718"/>
      <c r="BA14" s="718"/>
      <c r="BB14" s="718"/>
      <c r="BC14" s="718"/>
      <c r="BD14" s="718"/>
      <c r="BE14" s="718"/>
      <c r="BF14" s="718"/>
      <c r="BG14" s="718"/>
      <c r="BH14" s="719"/>
      <c r="BI14" s="509" t="s">
        <v>186</v>
      </c>
      <c r="BJ14" s="466"/>
      <c r="BK14" s="466"/>
      <c r="BL14" s="466"/>
      <c r="BM14" s="467"/>
    </row>
    <row r="15" spans="1:65" ht="13.5" customHeight="1" x14ac:dyDescent="0.15">
      <c r="A15" s="740"/>
      <c r="B15" s="525"/>
      <c r="C15" s="720"/>
      <c r="D15" s="721"/>
      <c r="E15" s="721"/>
      <c r="F15" s="721"/>
      <c r="G15" s="721"/>
      <c r="H15" s="721"/>
      <c r="I15" s="721"/>
      <c r="J15" s="721"/>
      <c r="K15" s="277"/>
      <c r="L15" s="145"/>
      <c r="M15" s="771"/>
      <c r="N15" s="772"/>
      <c r="O15" s="772"/>
      <c r="P15" s="772"/>
      <c r="Q15" s="772"/>
      <c r="R15" s="772"/>
      <c r="S15" s="87"/>
      <c r="T15" s="87"/>
      <c r="U15" s="87"/>
      <c r="V15" s="145"/>
      <c r="W15" s="287"/>
      <c r="X15" s="87"/>
      <c r="Y15" s="87"/>
      <c r="Z15" s="87"/>
      <c r="AA15" s="87"/>
      <c r="AB15" s="286"/>
      <c r="AC15" s="286"/>
      <c r="AD15" s="286"/>
      <c r="AE15" s="286"/>
      <c r="AF15" s="286"/>
      <c r="AG15" s="286"/>
      <c r="AH15" s="288"/>
      <c r="AI15" s="288"/>
      <c r="AJ15" s="288"/>
      <c r="AK15" s="288"/>
      <c r="AL15" s="288"/>
      <c r="AM15" s="288"/>
      <c r="AN15" s="288"/>
      <c r="AO15" s="288"/>
      <c r="AP15" s="288"/>
      <c r="AQ15" s="288"/>
      <c r="AR15" s="288"/>
      <c r="AS15" s="288"/>
      <c r="AT15" s="288"/>
      <c r="AU15" s="288"/>
      <c r="AV15" s="288"/>
      <c r="AW15" s="288"/>
      <c r="AX15" s="288"/>
      <c r="AY15" s="288"/>
      <c r="AZ15" s="288"/>
      <c r="BA15" s="288"/>
      <c r="BB15" s="288"/>
      <c r="BC15" s="288"/>
      <c r="BD15" s="288"/>
      <c r="BE15" s="288"/>
      <c r="BF15" s="288"/>
      <c r="BG15" s="288"/>
      <c r="BH15" s="289"/>
      <c r="BI15" s="287"/>
      <c r="BJ15" s="87"/>
      <c r="BK15" s="87"/>
      <c r="BL15" s="87"/>
      <c r="BM15" s="145"/>
    </row>
    <row r="16" spans="1:65" ht="13.5" customHeight="1" x14ac:dyDescent="0.15">
      <c r="A16" s="740"/>
      <c r="B16" s="525"/>
      <c r="C16" s="276"/>
      <c r="D16" s="89"/>
      <c r="E16" s="89"/>
      <c r="F16" s="89"/>
      <c r="G16" s="89"/>
      <c r="H16" s="89"/>
      <c r="I16" s="89"/>
      <c r="J16" s="89"/>
      <c r="K16" s="89"/>
      <c r="L16" s="147"/>
      <c r="M16" s="773"/>
      <c r="N16" s="774"/>
      <c r="O16" s="774"/>
      <c r="P16" s="774"/>
      <c r="Q16" s="774"/>
      <c r="R16" s="774"/>
      <c r="S16" s="5"/>
      <c r="T16" s="5"/>
      <c r="U16" s="5"/>
      <c r="V16" s="147"/>
      <c r="W16" s="291"/>
      <c r="X16" s="5"/>
      <c r="Y16" s="5"/>
      <c r="Z16" s="5"/>
      <c r="AA16" s="5"/>
      <c r="AB16" s="290"/>
      <c r="AC16" s="290"/>
      <c r="AD16" s="290"/>
      <c r="AE16" s="290"/>
      <c r="AF16" s="290"/>
      <c r="AG16" s="290"/>
      <c r="AH16" s="292"/>
      <c r="AI16" s="292"/>
      <c r="AJ16" s="292"/>
      <c r="AK16" s="292"/>
      <c r="AL16" s="292"/>
      <c r="AM16" s="292"/>
      <c r="AN16" s="292"/>
      <c r="AO16" s="292"/>
      <c r="AP16" s="292"/>
      <c r="AQ16" s="292"/>
      <c r="AR16" s="292"/>
      <c r="AS16" s="292"/>
      <c r="AT16" s="292"/>
      <c r="AU16" s="292"/>
      <c r="AV16" s="292"/>
      <c r="AW16" s="292"/>
      <c r="AX16" s="292"/>
      <c r="AY16" s="292"/>
      <c r="AZ16" s="292"/>
      <c r="BA16" s="292"/>
      <c r="BB16" s="292"/>
      <c r="BC16" s="292"/>
      <c r="BD16" s="292"/>
      <c r="BE16" s="292"/>
      <c r="BF16" s="292"/>
      <c r="BG16" s="292"/>
      <c r="BH16" s="293"/>
      <c r="BI16" s="291"/>
      <c r="BJ16" s="5"/>
      <c r="BK16" s="5"/>
      <c r="BL16" s="5"/>
      <c r="BM16" s="147"/>
    </row>
    <row r="17" spans="1:65" ht="13.5" customHeight="1" x14ac:dyDescent="0.15">
      <c r="A17" s="740"/>
      <c r="B17" s="525"/>
      <c r="C17" s="700" t="s">
        <v>189</v>
      </c>
      <c r="D17" s="701"/>
      <c r="E17" s="701"/>
      <c r="F17" s="701"/>
      <c r="G17" s="701"/>
      <c r="H17" s="701"/>
      <c r="I17" s="701"/>
      <c r="J17" s="701"/>
      <c r="K17" s="279"/>
      <c r="L17" s="280"/>
      <c r="M17" s="769"/>
      <c r="N17" s="770"/>
      <c r="O17" s="770"/>
      <c r="P17" s="770"/>
      <c r="Q17" s="770"/>
      <c r="R17" s="770"/>
      <c r="S17" s="279"/>
      <c r="T17" s="279"/>
      <c r="U17" s="279"/>
      <c r="V17" s="280"/>
      <c r="W17" s="278"/>
      <c r="X17" s="279"/>
      <c r="Y17" s="279"/>
      <c r="Z17" s="279"/>
      <c r="AA17" s="279"/>
      <c r="AB17" s="295"/>
      <c r="AC17" s="295"/>
      <c r="AD17" s="295"/>
      <c r="AE17" s="295"/>
      <c r="AF17" s="295"/>
      <c r="AG17" s="295"/>
      <c r="AH17" s="296"/>
      <c r="AI17" s="296"/>
      <c r="AJ17" s="296"/>
      <c r="AK17" s="296"/>
      <c r="AL17" s="296"/>
      <c r="AM17" s="296"/>
      <c r="AN17" s="296"/>
      <c r="AO17" s="296"/>
      <c r="AP17" s="296"/>
      <c r="AQ17" s="296"/>
      <c r="AR17" s="296"/>
      <c r="AS17" s="296"/>
      <c r="AT17" s="296"/>
      <c r="AU17" s="296"/>
      <c r="AV17" s="296"/>
      <c r="AW17" s="296"/>
      <c r="AX17" s="296"/>
      <c r="AY17" s="296"/>
      <c r="AZ17" s="296"/>
      <c r="BA17" s="296"/>
      <c r="BB17" s="296"/>
      <c r="BC17" s="296"/>
      <c r="BD17" s="296"/>
      <c r="BE17" s="296"/>
      <c r="BF17" s="296"/>
      <c r="BG17" s="296"/>
      <c r="BH17" s="297"/>
      <c r="BI17" s="291"/>
      <c r="BJ17" s="5"/>
      <c r="BK17" s="5"/>
      <c r="BL17" s="5"/>
      <c r="BM17" s="147"/>
    </row>
    <row r="18" spans="1:65" ht="13.5" customHeight="1" x14ac:dyDescent="0.15">
      <c r="A18" s="740"/>
      <c r="B18" s="525"/>
      <c r="C18" s="700"/>
      <c r="D18" s="701"/>
      <c r="E18" s="701"/>
      <c r="F18" s="701"/>
      <c r="G18" s="701"/>
      <c r="H18" s="701"/>
      <c r="I18" s="701"/>
      <c r="J18" s="701"/>
      <c r="K18" s="279"/>
      <c r="L18" s="280"/>
      <c r="M18" s="769"/>
      <c r="N18" s="770"/>
      <c r="O18" s="770"/>
      <c r="P18" s="770"/>
      <c r="Q18" s="770"/>
      <c r="R18" s="770"/>
      <c r="S18" s="279"/>
      <c r="T18" s="279"/>
      <c r="U18" s="279"/>
      <c r="V18" s="280"/>
      <c r="W18" s="278"/>
      <c r="X18" s="279"/>
      <c r="Y18" s="279"/>
      <c r="Z18" s="279"/>
      <c r="AA18" s="279"/>
      <c r="AB18" s="295"/>
      <c r="AC18" s="295"/>
      <c r="AD18" s="295"/>
      <c r="AE18" s="295"/>
      <c r="AF18" s="295"/>
      <c r="AG18" s="295"/>
      <c r="AH18" s="296"/>
      <c r="AI18" s="296"/>
      <c r="AJ18" s="296"/>
      <c r="AK18" s="296"/>
      <c r="AL18" s="296"/>
      <c r="AM18" s="296"/>
      <c r="AN18" s="296"/>
      <c r="AO18" s="296"/>
      <c r="AP18" s="296"/>
      <c r="AQ18" s="296"/>
      <c r="AR18" s="296"/>
      <c r="AS18" s="296"/>
      <c r="AT18" s="296"/>
      <c r="AU18" s="296"/>
      <c r="AV18" s="296"/>
      <c r="AW18" s="296"/>
      <c r="AX18" s="296"/>
      <c r="AY18" s="296"/>
      <c r="AZ18" s="296"/>
      <c r="BA18" s="296"/>
      <c r="BB18" s="296"/>
      <c r="BC18" s="296"/>
      <c r="BD18" s="296"/>
      <c r="BE18" s="296"/>
      <c r="BF18" s="296"/>
      <c r="BG18" s="296"/>
      <c r="BH18" s="297"/>
      <c r="BI18" s="291"/>
      <c r="BJ18" s="5"/>
      <c r="BK18" s="5"/>
      <c r="BL18" s="5"/>
      <c r="BM18" s="147"/>
    </row>
    <row r="19" spans="1:65" ht="13.5" customHeight="1" x14ac:dyDescent="0.15">
      <c r="A19" s="740"/>
      <c r="B19" s="525"/>
      <c r="C19" s="700"/>
      <c r="D19" s="701"/>
      <c r="E19" s="701"/>
      <c r="F19" s="701"/>
      <c r="G19" s="701"/>
      <c r="H19" s="701"/>
      <c r="I19" s="701"/>
      <c r="J19" s="701"/>
      <c r="K19" s="279"/>
      <c r="L19" s="280"/>
      <c r="M19" s="769"/>
      <c r="N19" s="770"/>
      <c r="O19" s="770"/>
      <c r="P19" s="770"/>
      <c r="Q19" s="770"/>
      <c r="R19" s="770"/>
      <c r="S19" s="279"/>
      <c r="T19" s="279"/>
      <c r="U19" s="279"/>
      <c r="V19" s="280"/>
      <c r="W19" s="278"/>
      <c r="X19" s="279"/>
      <c r="Y19" s="279"/>
      <c r="Z19" s="279"/>
      <c r="AA19" s="279"/>
      <c r="AB19" s="295"/>
      <c r="AC19" s="295"/>
      <c r="AD19" s="295"/>
      <c r="AE19" s="295"/>
      <c r="AF19" s="295"/>
      <c r="AG19" s="295"/>
      <c r="AH19" s="296"/>
      <c r="AI19" s="296"/>
      <c r="AJ19" s="296"/>
      <c r="AK19" s="296"/>
      <c r="AL19" s="296"/>
      <c r="AM19" s="296"/>
      <c r="AN19" s="296"/>
      <c r="AO19" s="296"/>
      <c r="AP19" s="296"/>
      <c r="AQ19" s="296"/>
      <c r="AR19" s="296"/>
      <c r="AS19" s="296"/>
      <c r="AT19" s="296"/>
      <c r="AU19" s="296"/>
      <c r="AV19" s="296"/>
      <c r="AW19" s="296"/>
      <c r="AX19" s="296"/>
      <c r="AY19" s="296"/>
      <c r="AZ19" s="296"/>
      <c r="BA19" s="296"/>
      <c r="BB19" s="296"/>
      <c r="BC19" s="296"/>
      <c r="BD19" s="296"/>
      <c r="BE19" s="296"/>
      <c r="BF19" s="296"/>
      <c r="BG19" s="296"/>
      <c r="BH19" s="297"/>
      <c r="BI19" s="291"/>
      <c r="BJ19" s="5"/>
      <c r="BK19" s="5"/>
      <c r="BL19" s="5"/>
      <c r="BM19" s="147"/>
    </row>
    <row r="20" spans="1:65" ht="13.5" customHeight="1" x14ac:dyDescent="0.15">
      <c r="A20" s="740"/>
      <c r="B20" s="736"/>
      <c r="C20" s="775"/>
      <c r="D20" s="776"/>
      <c r="E20" s="776"/>
      <c r="F20" s="776"/>
      <c r="G20" s="776"/>
      <c r="H20" s="776"/>
      <c r="I20" s="776"/>
      <c r="J20" s="776"/>
      <c r="K20" s="299"/>
      <c r="L20" s="300"/>
      <c r="M20" s="777"/>
      <c r="N20" s="778"/>
      <c r="O20" s="778"/>
      <c r="P20" s="778"/>
      <c r="Q20" s="778"/>
      <c r="R20" s="778"/>
      <c r="S20" s="299"/>
      <c r="T20" s="299"/>
      <c r="U20" s="299"/>
      <c r="V20" s="300"/>
      <c r="W20" s="298"/>
      <c r="X20" s="299"/>
      <c r="Y20" s="299"/>
      <c r="Z20" s="299"/>
      <c r="AA20" s="299"/>
      <c r="AB20" s="301"/>
      <c r="AC20" s="301"/>
      <c r="AD20" s="301"/>
      <c r="AE20" s="301"/>
      <c r="AF20" s="301"/>
      <c r="AG20" s="301"/>
      <c r="AH20" s="302"/>
      <c r="AI20" s="302"/>
      <c r="AJ20" s="302"/>
      <c r="AK20" s="302"/>
      <c r="AL20" s="302"/>
      <c r="AM20" s="302"/>
      <c r="AN20" s="302"/>
      <c r="AO20" s="302"/>
      <c r="AP20" s="302"/>
      <c r="AQ20" s="302"/>
      <c r="AR20" s="302"/>
      <c r="AS20" s="302"/>
      <c r="AT20" s="302"/>
      <c r="AU20" s="302"/>
      <c r="AV20" s="302"/>
      <c r="AW20" s="302"/>
      <c r="AX20" s="302"/>
      <c r="AY20" s="302"/>
      <c r="AZ20" s="302"/>
      <c r="BA20" s="302"/>
      <c r="BB20" s="302"/>
      <c r="BC20" s="302"/>
      <c r="BD20" s="302"/>
      <c r="BE20" s="302"/>
      <c r="BF20" s="302"/>
      <c r="BG20" s="302"/>
      <c r="BH20" s="303"/>
      <c r="BI20" s="281"/>
      <c r="BJ20" s="88"/>
      <c r="BK20" s="88"/>
      <c r="BL20" s="88"/>
      <c r="BM20" s="156"/>
    </row>
    <row r="21" spans="1:65" ht="13.5" customHeight="1" x14ac:dyDescent="0.15">
      <c r="A21" s="740"/>
      <c r="B21" s="524" t="s">
        <v>9</v>
      </c>
      <c r="C21" s="509" t="s">
        <v>10</v>
      </c>
      <c r="D21" s="574"/>
      <c r="E21" s="574"/>
      <c r="F21" s="574"/>
      <c r="G21" s="574"/>
      <c r="H21" s="574"/>
      <c r="I21" s="574"/>
      <c r="J21" s="574"/>
      <c r="K21" s="715"/>
      <c r="L21" s="716"/>
      <c r="M21" s="509" t="s">
        <v>7</v>
      </c>
      <c r="N21" s="717"/>
      <c r="O21" s="717"/>
      <c r="P21" s="717"/>
      <c r="Q21" s="717"/>
      <c r="R21" s="717"/>
      <c r="S21" s="718"/>
      <c r="T21" s="718"/>
      <c r="U21" s="718"/>
      <c r="V21" s="719"/>
      <c r="W21" s="509" t="s">
        <v>8</v>
      </c>
      <c r="X21" s="718"/>
      <c r="Y21" s="718"/>
      <c r="Z21" s="718"/>
      <c r="AA21" s="718"/>
      <c r="AB21" s="718"/>
      <c r="AC21" s="718"/>
      <c r="AD21" s="718"/>
      <c r="AE21" s="718"/>
      <c r="AF21" s="718"/>
      <c r="AG21" s="718"/>
      <c r="AH21" s="718"/>
      <c r="AI21" s="718"/>
      <c r="AJ21" s="718"/>
      <c r="AK21" s="718"/>
      <c r="AL21" s="718"/>
      <c r="AM21" s="718"/>
      <c r="AN21" s="718"/>
      <c r="AO21" s="718"/>
      <c r="AP21" s="718"/>
      <c r="AQ21" s="718"/>
      <c r="AR21" s="718"/>
      <c r="AS21" s="718"/>
      <c r="AT21" s="718"/>
      <c r="AU21" s="718"/>
      <c r="AV21" s="718"/>
      <c r="AW21" s="718"/>
      <c r="AX21" s="718"/>
      <c r="AY21" s="718"/>
      <c r="AZ21" s="718"/>
      <c r="BA21" s="718"/>
      <c r="BB21" s="718"/>
      <c r="BC21" s="718"/>
      <c r="BD21" s="718"/>
      <c r="BE21" s="718"/>
      <c r="BF21" s="718"/>
      <c r="BG21" s="718"/>
      <c r="BH21" s="719"/>
      <c r="BI21" s="509" t="s">
        <v>186</v>
      </c>
      <c r="BJ21" s="466"/>
      <c r="BK21" s="466"/>
      <c r="BL21" s="466"/>
      <c r="BM21" s="467"/>
    </row>
    <row r="22" spans="1:65" ht="13.5" customHeight="1" x14ac:dyDescent="0.15">
      <c r="A22" s="740"/>
      <c r="B22" s="525"/>
      <c r="C22" s="720"/>
      <c r="D22" s="721"/>
      <c r="E22" s="721"/>
      <c r="F22" s="721"/>
      <c r="G22" s="721"/>
      <c r="H22" s="721"/>
      <c r="I22" s="721"/>
      <c r="J22" s="721"/>
      <c r="K22" s="277"/>
      <c r="L22" s="145"/>
      <c r="M22" s="771"/>
      <c r="N22" s="772"/>
      <c r="O22" s="772"/>
      <c r="P22" s="772"/>
      <c r="Q22" s="772"/>
      <c r="R22" s="772"/>
      <c r="S22" s="87"/>
      <c r="T22" s="87"/>
      <c r="U22" s="87"/>
      <c r="V22" s="145"/>
      <c r="W22" s="287"/>
      <c r="X22" s="87"/>
      <c r="Y22" s="87"/>
      <c r="Z22" s="87"/>
      <c r="AA22" s="87"/>
      <c r="AB22" s="286"/>
      <c r="AC22" s="286"/>
      <c r="AD22" s="286"/>
      <c r="AE22" s="286"/>
      <c r="AF22" s="286"/>
      <c r="AG22" s="286"/>
      <c r="AH22" s="288"/>
      <c r="AI22" s="288"/>
      <c r="AJ22" s="288"/>
      <c r="AK22" s="288"/>
      <c r="AL22" s="288"/>
      <c r="AM22" s="288"/>
      <c r="AN22" s="288"/>
      <c r="AO22" s="288"/>
      <c r="AP22" s="288"/>
      <c r="AQ22" s="288"/>
      <c r="AR22" s="288"/>
      <c r="AS22" s="288"/>
      <c r="AT22" s="288"/>
      <c r="AU22" s="288"/>
      <c r="AV22" s="288"/>
      <c r="AW22" s="288"/>
      <c r="AX22" s="288"/>
      <c r="AY22" s="288"/>
      <c r="AZ22" s="288"/>
      <c r="BA22" s="288"/>
      <c r="BB22" s="288"/>
      <c r="BC22" s="288"/>
      <c r="BD22" s="288"/>
      <c r="BE22" s="288"/>
      <c r="BF22" s="288"/>
      <c r="BG22" s="288"/>
      <c r="BH22" s="289"/>
      <c r="BI22" s="287"/>
      <c r="BJ22" s="87"/>
      <c r="BK22" s="87"/>
      <c r="BL22" s="87"/>
      <c r="BM22" s="145"/>
    </row>
    <row r="23" spans="1:65" ht="13.5" customHeight="1" x14ac:dyDescent="0.15">
      <c r="A23" s="740"/>
      <c r="B23" s="525"/>
      <c r="C23" s="276"/>
      <c r="D23" s="89"/>
      <c r="E23" s="89"/>
      <c r="F23" s="89"/>
      <c r="G23" s="89"/>
      <c r="H23" s="89"/>
      <c r="I23" s="89"/>
      <c r="J23" s="89"/>
      <c r="K23" s="89"/>
      <c r="L23" s="147"/>
      <c r="M23" s="773"/>
      <c r="N23" s="774"/>
      <c r="O23" s="774"/>
      <c r="P23" s="774"/>
      <c r="Q23" s="774"/>
      <c r="R23" s="774"/>
      <c r="S23" s="5"/>
      <c r="T23" s="5"/>
      <c r="U23" s="5"/>
      <c r="V23" s="147"/>
      <c r="W23" s="291"/>
      <c r="X23" s="5"/>
      <c r="Y23" s="5"/>
      <c r="Z23" s="5"/>
      <c r="AA23" s="5"/>
      <c r="AB23" s="290"/>
      <c r="AC23" s="290"/>
      <c r="AD23" s="290"/>
      <c r="AE23" s="290"/>
      <c r="AF23" s="290"/>
      <c r="AG23" s="290"/>
      <c r="AH23" s="292"/>
      <c r="AI23" s="292"/>
      <c r="AJ23" s="292"/>
      <c r="AK23" s="292"/>
      <c r="AL23" s="292"/>
      <c r="AM23" s="292"/>
      <c r="AN23" s="292"/>
      <c r="AO23" s="292"/>
      <c r="AP23" s="292"/>
      <c r="AQ23" s="292"/>
      <c r="AR23" s="292"/>
      <c r="AS23" s="292"/>
      <c r="AT23" s="292"/>
      <c r="AU23" s="292"/>
      <c r="AV23" s="292"/>
      <c r="AW23" s="292"/>
      <c r="AX23" s="292"/>
      <c r="AY23" s="292"/>
      <c r="AZ23" s="292"/>
      <c r="BA23" s="292"/>
      <c r="BB23" s="292"/>
      <c r="BC23" s="292"/>
      <c r="BD23" s="292"/>
      <c r="BE23" s="292"/>
      <c r="BF23" s="292"/>
      <c r="BG23" s="292"/>
      <c r="BH23" s="293"/>
      <c r="BI23" s="291"/>
      <c r="BJ23" s="5"/>
      <c r="BK23" s="5"/>
      <c r="BL23" s="5"/>
      <c r="BM23" s="147"/>
    </row>
    <row r="24" spans="1:65" ht="13.5" customHeight="1" x14ac:dyDescent="0.15">
      <c r="A24" s="740"/>
      <c r="B24" s="525"/>
      <c r="C24" s="700" t="s">
        <v>190</v>
      </c>
      <c r="D24" s="701"/>
      <c r="E24" s="701"/>
      <c r="F24" s="701"/>
      <c r="G24" s="701"/>
      <c r="H24" s="701"/>
      <c r="I24" s="701"/>
      <c r="J24" s="701"/>
      <c r="K24" s="279"/>
      <c r="L24" s="280"/>
      <c r="M24" s="769"/>
      <c r="N24" s="770"/>
      <c r="O24" s="770"/>
      <c r="P24" s="770"/>
      <c r="Q24" s="770"/>
      <c r="R24" s="770"/>
      <c r="S24" s="279"/>
      <c r="T24" s="279"/>
      <c r="U24" s="279"/>
      <c r="V24" s="280"/>
      <c r="W24" s="278"/>
      <c r="X24" s="279"/>
      <c r="Y24" s="279"/>
      <c r="Z24" s="279"/>
      <c r="AA24" s="279"/>
      <c r="AB24" s="295"/>
      <c r="AC24" s="295"/>
      <c r="AD24" s="295"/>
      <c r="AE24" s="295"/>
      <c r="AF24" s="295"/>
      <c r="AG24" s="295"/>
      <c r="AH24" s="296"/>
      <c r="AI24" s="296"/>
      <c r="AJ24" s="296"/>
      <c r="AK24" s="296"/>
      <c r="AL24" s="296"/>
      <c r="AM24" s="296"/>
      <c r="AN24" s="296"/>
      <c r="AO24" s="296"/>
      <c r="AP24" s="296"/>
      <c r="AQ24" s="296"/>
      <c r="AR24" s="296"/>
      <c r="AS24" s="296"/>
      <c r="AT24" s="296"/>
      <c r="AU24" s="296"/>
      <c r="AV24" s="296"/>
      <c r="AW24" s="296"/>
      <c r="AX24" s="296"/>
      <c r="AY24" s="296"/>
      <c r="AZ24" s="296"/>
      <c r="BA24" s="296"/>
      <c r="BB24" s="296"/>
      <c r="BC24" s="296"/>
      <c r="BD24" s="296"/>
      <c r="BE24" s="296"/>
      <c r="BF24" s="296"/>
      <c r="BG24" s="296"/>
      <c r="BH24" s="297"/>
      <c r="BI24" s="291"/>
      <c r="BJ24" s="5"/>
      <c r="BK24" s="5"/>
      <c r="BL24" s="5"/>
      <c r="BM24" s="147"/>
    </row>
    <row r="25" spans="1:65" ht="13.5" customHeight="1" x14ac:dyDescent="0.15">
      <c r="A25" s="740"/>
      <c r="B25" s="525"/>
      <c r="C25" s="700"/>
      <c r="D25" s="701"/>
      <c r="E25" s="701"/>
      <c r="F25" s="701"/>
      <c r="G25" s="701"/>
      <c r="H25" s="701"/>
      <c r="I25" s="701"/>
      <c r="J25" s="701"/>
      <c r="K25" s="279"/>
      <c r="L25" s="280"/>
      <c r="M25" s="769"/>
      <c r="N25" s="770"/>
      <c r="O25" s="770"/>
      <c r="P25" s="770"/>
      <c r="Q25" s="770"/>
      <c r="R25" s="770"/>
      <c r="S25" s="279"/>
      <c r="T25" s="279"/>
      <c r="U25" s="279"/>
      <c r="V25" s="280"/>
      <c r="W25" s="278"/>
      <c r="X25" s="279"/>
      <c r="Y25" s="279"/>
      <c r="Z25" s="279"/>
      <c r="AA25" s="279"/>
      <c r="AB25" s="295"/>
      <c r="AC25" s="295"/>
      <c r="AD25" s="295"/>
      <c r="AE25" s="295"/>
      <c r="AF25" s="295"/>
      <c r="AG25" s="295"/>
      <c r="AH25" s="296"/>
      <c r="AI25" s="296"/>
      <c r="AJ25" s="296"/>
      <c r="AK25" s="296"/>
      <c r="AL25" s="296"/>
      <c r="AM25" s="296"/>
      <c r="AN25" s="296"/>
      <c r="AO25" s="296"/>
      <c r="AP25" s="296"/>
      <c r="AQ25" s="296"/>
      <c r="AR25" s="296"/>
      <c r="AS25" s="296"/>
      <c r="AT25" s="296"/>
      <c r="AU25" s="296"/>
      <c r="AV25" s="296"/>
      <c r="AW25" s="296"/>
      <c r="AX25" s="296"/>
      <c r="AY25" s="296"/>
      <c r="AZ25" s="296"/>
      <c r="BA25" s="296"/>
      <c r="BB25" s="296"/>
      <c r="BC25" s="296"/>
      <c r="BD25" s="296"/>
      <c r="BE25" s="296"/>
      <c r="BF25" s="296"/>
      <c r="BG25" s="296"/>
      <c r="BH25" s="297"/>
      <c r="BI25" s="291"/>
      <c r="BJ25" s="5"/>
      <c r="BK25" s="5"/>
      <c r="BL25" s="5"/>
      <c r="BM25" s="147"/>
    </row>
    <row r="26" spans="1:65" ht="13.5" customHeight="1" x14ac:dyDescent="0.15">
      <c r="A26" s="740"/>
      <c r="B26" s="525"/>
      <c r="C26" s="700"/>
      <c r="D26" s="701"/>
      <c r="E26" s="701"/>
      <c r="F26" s="701"/>
      <c r="G26" s="701"/>
      <c r="H26" s="701"/>
      <c r="I26" s="701"/>
      <c r="J26" s="701"/>
      <c r="K26" s="279"/>
      <c r="L26" s="280"/>
      <c r="M26" s="769"/>
      <c r="N26" s="770"/>
      <c r="O26" s="770"/>
      <c r="P26" s="770"/>
      <c r="Q26" s="770"/>
      <c r="R26" s="770"/>
      <c r="S26" s="279"/>
      <c r="T26" s="279"/>
      <c r="U26" s="279"/>
      <c r="V26" s="280"/>
      <c r="W26" s="278"/>
      <c r="X26" s="279"/>
      <c r="Y26" s="279"/>
      <c r="Z26" s="279"/>
      <c r="AA26" s="279"/>
      <c r="AB26" s="295"/>
      <c r="AC26" s="295"/>
      <c r="AD26" s="295"/>
      <c r="AE26" s="295"/>
      <c r="AF26" s="295"/>
      <c r="AG26" s="295"/>
      <c r="AH26" s="296"/>
      <c r="AI26" s="296"/>
      <c r="AJ26" s="296"/>
      <c r="AK26" s="296"/>
      <c r="AL26" s="296"/>
      <c r="AM26" s="296"/>
      <c r="AN26" s="296"/>
      <c r="AO26" s="296"/>
      <c r="AP26" s="296"/>
      <c r="AQ26" s="296"/>
      <c r="AR26" s="296"/>
      <c r="AS26" s="296"/>
      <c r="AT26" s="296"/>
      <c r="AU26" s="296"/>
      <c r="AV26" s="296"/>
      <c r="AW26" s="296"/>
      <c r="AX26" s="296"/>
      <c r="AY26" s="296"/>
      <c r="AZ26" s="296"/>
      <c r="BA26" s="296"/>
      <c r="BB26" s="296"/>
      <c r="BC26" s="296"/>
      <c r="BD26" s="296"/>
      <c r="BE26" s="296"/>
      <c r="BF26" s="296"/>
      <c r="BG26" s="296"/>
      <c r="BH26" s="297"/>
      <c r="BI26" s="291"/>
      <c r="BJ26" s="5"/>
      <c r="BK26" s="5"/>
      <c r="BL26" s="5"/>
      <c r="BM26" s="147"/>
    </row>
    <row r="27" spans="1:65" ht="13.5" customHeight="1" x14ac:dyDescent="0.15">
      <c r="A27" s="740"/>
      <c r="B27" s="736"/>
      <c r="C27" s="775"/>
      <c r="D27" s="776"/>
      <c r="E27" s="776"/>
      <c r="F27" s="776"/>
      <c r="G27" s="776"/>
      <c r="H27" s="776"/>
      <c r="I27" s="776"/>
      <c r="J27" s="776"/>
      <c r="K27" s="299"/>
      <c r="L27" s="300"/>
      <c r="M27" s="777"/>
      <c r="N27" s="778"/>
      <c r="O27" s="778"/>
      <c r="P27" s="778"/>
      <c r="Q27" s="778"/>
      <c r="R27" s="778"/>
      <c r="S27" s="299"/>
      <c r="T27" s="299"/>
      <c r="U27" s="299"/>
      <c r="V27" s="300"/>
      <c r="W27" s="298"/>
      <c r="X27" s="299"/>
      <c r="Y27" s="299"/>
      <c r="Z27" s="299"/>
      <c r="AA27" s="299"/>
      <c r="AB27" s="301"/>
      <c r="AC27" s="301"/>
      <c r="AD27" s="301"/>
      <c r="AE27" s="301"/>
      <c r="AF27" s="301"/>
      <c r="AG27" s="301"/>
      <c r="AH27" s="302"/>
      <c r="AI27" s="302"/>
      <c r="AJ27" s="302"/>
      <c r="AK27" s="302"/>
      <c r="AL27" s="302"/>
      <c r="AM27" s="302"/>
      <c r="AN27" s="302"/>
      <c r="AO27" s="302"/>
      <c r="AP27" s="302"/>
      <c r="AQ27" s="302"/>
      <c r="AR27" s="302"/>
      <c r="AS27" s="302"/>
      <c r="AT27" s="302"/>
      <c r="AU27" s="302"/>
      <c r="AV27" s="302"/>
      <c r="AW27" s="302"/>
      <c r="AX27" s="302"/>
      <c r="AY27" s="302"/>
      <c r="AZ27" s="302"/>
      <c r="BA27" s="302"/>
      <c r="BB27" s="302"/>
      <c r="BC27" s="302"/>
      <c r="BD27" s="302"/>
      <c r="BE27" s="302"/>
      <c r="BF27" s="302"/>
      <c r="BG27" s="302"/>
      <c r="BH27" s="303"/>
      <c r="BI27" s="281"/>
      <c r="BJ27" s="88"/>
      <c r="BK27" s="88"/>
      <c r="BL27" s="88"/>
      <c r="BM27" s="156"/>
    </row>
    <row r="28" spans="1:65" ht="13.5" customHeight="1" x14ac:dyDescent="0.15">
      <c r="A28" s="741"/>
      <c r="B28" s="666" t="s">
        <v>11</v>
      </c>
      <c r="C28" s="667"/>
      <c r="D28" s="667"/>
      <c r="E28" s="667"/>
      <c r="F28" s="667"/>
      <c r="G28" s="667"/>
      <c r="H28" s="667"/>
      <c r="I28" s="667"/>
      <c r="J28" s="667"/>
      <c r="K28" s="668"/>
      <c r="L28" s="669"/>
      <c r="M28" s="622" t="s">
        <v>271</v>
      </c>
      <c r="N28" s="623"/>
      <c r="O28" s="623"/>
      <c r="P28" s="623"/>
      <c r="Q28" s="623"/>
      <c r="R28" s="623"/>
      <c r="S28" s="623"/>
      <c r="T28" s="623"/>
      <c r="U28" s="623"/>
      <c r="V28" s="623"/>
      <c r="W28" s="623"/>
      <c r="X28" s="623"/>
      <c r="Y28" s="623"/>
      <c r="Z28" s="623"/>
      <c r="AA28" s="623"/>
      <c r="AB28" s="623"/>
      <c r="AC28" s="623"/>
      <c r="AD28" s="623"/>
      <c r="AE28" s="623"/>
      <c r="AF28" s="623"/>
      <c r="AG28" s="623"/>
      <c r="AH28" s="623"/>
      <c r="AI28" s="623"/>
      <c r="AJ28" s="623"/>
      <c r="AK28" s="623"/>
      <c r="AL28" s="623"/>
      <c r="AM28" s="623"/>
      <c r="AN28" s="623"/>
      <c r="AO28" s="623"/>
      <c r="AP28" s="623"/>
      <c r="AQ28" s="623"/>
      <c r="AR28" s="623"/>
      <c r="AS28" s="623"/>
      <c r="AT28" s="623"/>
      <c r="AU28" s="623"/>
      <c r="AV28" s="623"/>
      <c r="AW28" s="623"/>
      <c r="AX28" s="623"/>
      <c r="AY28" s="623"/>
      <c r="AZ28" s="623"/>
      <c r="BA28" s="623"/>
      <c r="BB28" s="623"/>
      <c r="BC28" s="623"/>
      <c r="BD28" s="623"/>
      <c r="BE28" s="623"/>
      <c r="BF28" s="623"/>
      <c r="BG28" s="623"/>
      <c r="BH28" s="624"/>
      <c r="BI28" s="779"/>
      <c r="BJ28" s="780"/>
      <c r="BK28" s="780"/>
      <c r="BL28" s="780"/>
      <c r="BM28" s="781"/>
    </row>
    <row r="29" spans="1:65" ht="13.5" customHeight="1" x14ac:dyDescent="0.15">
      <c r="A29" s="782" t="s">
        <v>336</v>
      </c>
      <c r="B29" s="783" t="s">
        <v>191</v>
      </c>
      <c r="C29" s="785" t="s">
        <v>14</v>
      </c>
      <c r="D29" s="677"/>
      <c r="E29" s="677"/>
      <c r="F29" s="677"/>
      <c r="G29" s="677"/>
      <c r="H29" s="677"/>
      <c r="I29" s="677"/>
      <c r="J29" s="677"/>
      <c r="K29" s="677"/>
      <c r="L29" s="678"/>
      <c r="M29" s="483" t="s">
        <v>264</v>
      </c>
      <c r="N29" s="505"/>
      <c r="O29" s="505"/>
      <c r="P29" s="505"/>
      <c r="Q29" s="505"/>
      <c r="R29" s="505"/>
      <c r="S29" s="505"/>
      <c r="T29" s="505"/>
      <c r="U29" s="505"/>
      <c r="V29" s="505"/>
      <c r="W29" s="505"/>
      <c r="X29" s="505"/>
      <c r="Y29" s="505"/>
      <c r="Z29" s="505"/>
      <c r="AA29" s="505"/>
      <c r="AB29" s="505"/>
      <c r="AC29" s="505"/>
      <c r="AD29" s="505"/>
      <c r="AE29" s="505"/>
      <c r="AF29" s="505"/>
      <c r="AG29" s="505"/>
      <c r="AH29" s="505"/>
      <c r="AI29" s="505"/>
      <c r="AJ29" s="505"/>
      <c r="AK29" s="505"/>
      <c r="AL29" s="505"/>
      <c r="AM29" s="505"/>
      <c r="AN29" s="505"/>
      <c r="AO29" s="505"/>
      <c r="AP29" s="505"/>
      <c r="AQ29" s="505"/>
      <c r="AR29" s="505"/>
      <c r="AS29" s="505"/>
      <c r="AT29" s="505"/>
      <c r="AU29" s="505"/>
      <c r="AV29" s="505"/>
      <c r="AW29" s="505"/>
      <c r="AX29" s="505"/>
      <c r="AY29" s="505"/>
      <c r="AZ29" s="505"/>
      <c r="BA29" s="505"/>
      <c r="BB29" s="505"/>
      <c r="BC29" s="505"/>
      <c r="BD29" s="505"/>
      <c r="BE29" s="506"/>
      <c r="BF29" s="788" t="s">
        <v>22</v>
      </c>
      <c r="BG29" s="789"/>
      <c r="BH29" s="794" t="s">
        <v>362</v>
      </c>
      <c r="BI29" s="794"/>
      <c r="BJ29" s="794"/>
      <c r="BK29" s="797" t="s">
        <v>194</v>
      </c>
      <c r="BL29" s="798"/>
      <c r="BM29" s="799"/>
    </row>
    <row r="30" spans="1:65" ht="11.25" customHeight="1" x14ac:dyDescent="0.15">
      <c r="A30" s="782"/>
      <c r="B30" s="784"/>
      <c r="C30" s="786"/>
      <c r="D30" s="679"/>
      <c r="E30" s="679"/>
      <c r="F30" s="679"/>
      <c r="G30" s="679"/>
      <c r="H30" s="679"/>
      <c r="I30" s="679"/>
      <c r="J30" s="679"/>
      <c r="K30" s="679"/>
      <c r="L30" s="680"/>
      <c r="M30" s="806" t="s">
        <v>16</v>
      </c>
      <c r="N30" s="807"/>
      <c r="O30" s="808"/>
      <c r="P30" s="806" t="s">
        <v>17</v>
      </c>
      <c r="Q30" s="807"/>
      <c r="R30" s="808"/>
      <c r="S30" s="806" t="s">
        <v>18</v>
      </c>
      <c r="T30" s="807"/>
      <c r="U30" s="808"/>
      <c r="V30" s="806" t="s">
        <v>19</v>
      </c>
      <c r="W30" s="807"/>
      <c r="X30" s="808"/>
      <c r="Y30" s="806" t="s">
        <v>20</v>
      </c>
      <c r="Z30" s="807"/>
      <c r="AA30" s="807"/>
      <c r="AB30" s="304"/>
      <c r="AC30" s="304"/>
      <c r="AD30" s="305"/>
      <c r="AE30" s="306"/>
      <c r="AF30" s="306"/>
      <c r="AG30" s="306"/>
      <c r="AH30" s="306"/>
      <c r="AI30" s="306"/>
      <c r="AJ30" s="306"/>
      <c r="AK30" s="306"/>
      <c r="AL30" s="306"/>
      <c r="AM30" s="307"/>
      <c r="AN30" s="812" t="s">
        <v>21</v>
      </c>
      <c r="AO30" s="813"/>
      <c r="AP30" s="813"/>
      <c r="AQ30" s="308"/>
      <c r="AR30" s="308"/>
      <c r="AS30" s="308"/>
      <c r="AT30" s="308"/>
      <c r="AU30" s="308"/>
      <c r="AV30" s="308"/>
      <c r="AW30" s="308"/>
      <c r="AX30" s="308"/>
      <c r="AY30" s="308"/>
      <c r="AZ30" s="308"/>
      <c r="BA30" s="308"/>
      <c r="BB30" s="309"/>
      <c r="BC30" s="310"/>
      <c r="BD30" s="310"/>
      <c r="BE30" s="311"/>
      <c r="BF30" s="790"/>
      <c r="BG30" s="791"/>
      <c r="BH30" s="795"/>
      <c r="BI30" s="795"/>
      <c r="BJ30" s="795"/>
      <c r="BK30" s="800"/>
      <c r="BL30" s="801"/>
      <c r="BM30" s="802"/>
    </row>
    <row r="31" spans="1:65" ht="11.25" customHeight="1" x14ac:dyDescent="0.15">
      <c r="A31" s="782"/>
      <c r="B31" s="784"/>
      <c r="C31" s="786"/>
      <c r="D31" s="679"/>
      <c r="E31" s="679"/>
      <c r="F31" s="679"/>
      <c r="G31" s="679"/>
      <c r="H31" s="679"/>
      <c r="I31" s="679"/>
      <c r="J31" s="679"/>
      <c r="K31" s="679"/>
      <c r="L31" s="680"/>
      <c r="M31" s="806"/>
      <c r="N31" s="807"/>
      <c r="O31" s="808"/>
      <c r="P31" s="806"/>
      <c r="Q31" s="807"/>
      <c r="R31" s="808"/>
      <c r="S31" s="806"/>
      <c r="T31" s="807"/>
      <c r="U31" s="808"/>
      <c r="V31" s="806"/>
      <c r="W31" s="807"/>
      <c r="X31" s="808"/>
      <c r="Y31" s="806"/>
      <c r="Z31" s="807"/>
      <c r="AA31" s="807"/>
      <c r="AB31" s="816" t="s">
        <v>363</v>
      </c>
      <c r="AC31" s="817"/>
      <c r="AD31" s="817"/>
      <c r="AE31" s="690" t="s">
        <v>364</v>
      </c>
      <c r="AF31" s="691"/>
      <c r="AG31" s="691"/>
      <c r="AH31" s="308"/>
      <c r="AI31" s="308"/>
      <c r="AJ31" s="306"/>
      <c r="AK31" s="306"/>
      <c r="AL31" s="306"/>
      <c r="AM31" s="307"/>
      <c r="AN31" s="812"/>
      <c r="AO31" s="813"/>
      <c r="AP31" s="813"/>
      <c r="AQ31" s="828" t="s">
        <v>365</v>
      </c>
      <c r="AR31" s="829"/>
      <c r="AS31" s="830"/>
      <c r="AT31" s="690" t="s">
        <v>364</v>
      </c>
      <c r="AU31" s="691"/>
      <c r="AV31" s="691"/>
      <c r="AW31" s="312"/>
      <c r="AX31" s="312"/>
      <c r="AY31" s="312"/>
      <c r="AZ31" s="312"/>
      <c r="BA31" s="313"/>
      <c r="BB31" s="833" t="s">
        <v>366</v>
      </c>
      <c r="BC31" s="833"/>
      <c r="BD31" s="833"/>
      <c r="BE31" s="834"/>
      <c r="BF31" s="790"/>
      <c r="BG31" s="791"/>
      <c r="BH31" s="795"/>
      <c r="BI31" s="795"/>
      <c r="BJ31" s="795"/>
      <c r="BK31" s="800"/>
      <c r="BL31" s="801"/>
      <c r="BM31" s="802"/>
    </row>
    <row r="32" spans="1:65" ht="39.75" customHeight="1" x14ac:dyDescent="0.15">
      <c r="A32" s="782"/>
      <c r="B32" s="784"/>
      <c r="C32" s="787"/>
      <c r="D32" s="681"/>
      <c r="E32" s="681"/>
      <c r="F32" s="681"/>
      <c r="G32" s="681"/>
      <c r="H32" s="681"/>
      <c r="I32" s="681"/>
      <c r="J32" s="681"/>
      <c r="K32" s="681"/>
      <c r="L32" s="682"/>
      <c r="M32" s="809"/>
      <c r="N32" s="810"/>
      <c r="O32" s="811"/>
      <c r="P32" s="809"/>
      <c r="Q32" s="810"/>
      <c r="R32" s="811"/>
      <c r="S32" s="809"/>
      <c r="T32" s="810"/>
      <c r="U32" s="811"/>
      <c r="V32" s="809"/>
      <c r="W32" s="810"/>
      <c r="X32" s="811"/>
      <c r="Y32" s="809"/>
      <c r="Z32" s="810"/>
      <c r="AA32" s="810"/>
      <c r="AB32" s="818"/>
      <c r="AC32" s="819"/>
      <c r="AD32" s="819"/>
      <c r="AE32" s="692"/>
      <c r="AF32" s="693"/>
      <c r="AG32" s="693"/>
      <c r="AH32" s="837" t="s">
        <v>367</v>
      </c>
      <c r="AI32" s="838"/>
      <c r="AJ32" s="839"/>
      <c r="AK32" s="840" t="s">
        <v>368</v>
      </c>
      <c r="AL32" s="841"/>
      <c r="AM32" s="842"/>
      <c r="AN32" s="814"/>
      <c r="AO32" s="815"/>
      <c r="AP32" s="815"/>
      <c r="AQ32" s="831"/>
      <c r="AR32" s="815"/>
      <c r="AS32" s="832"/>
      <c r="AT32" s="692"/>
      <c r="AU32" s="693"/>
      <c r="AV32" s="693"/>
      <c r="AW32" s="843" t="s">
        <v>369</v>
      </c>
      <c r="AX32" s="844"/>
      <c r="AY32" s="840" t="s">
        <v>368</v>
      </c>
      <c r="AZ32" s="841"/>
      <c r="BA32" s="845"/>
      <c r="BB32" s="835"/>
      <c r="BC32" s="835"/>
      <c r="BD32" s="835"/>
      <c r="BE32" s="836"/>
      <c r="BF32" s="792"/>
      <c r="BG32" s="793"/>
      <c r="BH32" s="796"/>
      <c r="BI32" s="796"/>
      <c r="BJ32" s="796"/>
      <c r="BK32" s="803"/>
      <c r="BL32" s="804"/>
      <c r="BM32" s="805"/>
    </row>
    <row r="33" spans="1:65" s="2" customFormat="1" ht="13.5" customHeight="1" x14ac:dyDescent="0.15">
      <c r="A33" s="782"/>
      <c r="B33" s="784"/>
      <c r="C33" s="820" t="s">
        <v>337</v>
      </c>
      <c r="D33" s="820"/>
      <c r="E33" s="820"/>
      <c r="F33" s="820"/>
      <c r="G33" s="820"/>
      <c r="H33" s="820"/>
      <c r="I33" s="820"/>
      <c r="J33" s="820"/>
      <c r="K33" s="820"/>
      <c r="L33" s="821"/>
      <c r="M33" s="822">
        <f>SUM(M36:N38)</f>
        <v>0</v>
      </c>
      <c r="N33" s="823"/>
      <c r="O33" s="365" t="s">
        <v>23</v>
      </c>
      <c r="P33" s="824">
        <f>SUM(P36:Q38)</f>
        <v>0</v>
      </c>
      <c r="Q33" s="825"/>
      <c r="R33" s="314" t="s">
        <v>23</v>
      </c>
      <c r="S33" s="824">
        <f>SUM(S36:T38)</f>
        <v>0</v>
      </c>
      <c r="T33" s="825"/>
      <c r="U33" s="314" t="s">
        <v>23</v>
      </c>
      <c r="V33" s="824">
        <f>SUM(V36:W38)</f>
        <v>0</v>
      </c>
      <c r="W33" s="825"/>
      <c r="X33" s="315" t="s">
        <v>23</v>
      </c>
      <c r="Y33" s="826">
        <f>SUM(Y36:Z38)</f>
        <v>0</v>
      </c>
      <c r="Z33" s="827"/>
      <c r="AA33" s="373" t="s">
        <v>203</v>
      </c>
      <c r="AB33" s="846" t="s">
        <v>25</v>
      </c>
      <c r="AC33" s="574"/>
      <c r="AD33" s="574"/>
      <c r="AE33" s="851" t="s">
        <v>25</v>
      </c>
      <c r="AF33" s="574"/>
      <c r="AG33" s="847"/>
      <c r="AH33" s="846" t="s">
        <v>25</v>
      </c>
      <c r="AI33" s="574"/>
      <c r="AJ33" s="847"/>
      <c r="AK33" s="846" t="s">
        <v>25</v>
      </c>
      <c r="AL33" s="574"/>
      <c r="AM33" s="852"/>
      <c r="AN33" s="853"/>
      <c r="AO33" s="854"/>
      <c r="AP33" s="370" t="s">
        <v>23</v>
      </c>
      <c r="AQ33" s="823">
        <f>ROUNDUP((AN33*0.3),0)</f>
        <v>0</v>
      </c>
      <c r="AR33" s="823"/>
      <c r="AS33" s="366" t="s">
        <v>23</v>
      </c>
      <c r="AT33" s="846" t="s">
        <v>25</v>
      </c>
      <c r="AU33" s="574"/>
      <c r="AV33" s="847"/>
      <c r="AW33" s="574" t="s">
        <v>25</v>
      </c>
      <c r="AX33" s="574"/>
      <c r="AY33" s="846" t="s">
        <v>25</v>
      </c>
      <c r="AZ33" s="574"/>
      <c r="BA33" s="847"/>
      <c r="BB33" s="798" t="s">
        <v>25</v>
      </c>
      <c r="BC33" s="798"/>
      <c r="BD33" s="798"/>
      <c r="BE33" s="799"/>
      <c r="BF33" s="352"/>
      <c r="BG33" s="179" t="s">
        <v>203</v>
      </c>
      <c r="BH33" s="531"/>
      <c r="BI33" s="532"/>
      <c r="BJ33" s="95" t="s">
        <v>203</v>
      </c>
      <c r="BK33" s="848"/>
      <c r="BL33" s="849"/>
      <c r="BM33" s="850"/>
    </row>
    <row r="34" spans="1:65" s="2" customFormat="1" ht="13.5" customHeight="1" x14ac:dyDescent="0.15">
      <c r="A34" s="782"/>
      <c r="B34" s="784"/>
      <c r="C34" s="864" t="s">
        <v>265</v>
      </c>
      <c r="D34" s="865"/>
      <c r="E34" s="865"/>
      <c r="F34" s="865"/>
      <c r="G34" s="865"/>
      <c r="H34" s="865"/>
      <c r="I34" s="865"/>
      <c r="J34" s="865"/>
      <c r="K34" s="865"/>
      <c r="L34" s="866"/>
      <c r="M34" s="559"/>
      <c r="N34" s="486"/>
      <c r="O34" s="94" t="s">
        <v>23</v>
      </c>
      <c r="P34" s="559"/>
      <c r="Q34" s="486"/>
      <c r="R34" s="94" t="s">
        <v>23</v>
      </c>
      <c r="S34" s="559"/>
      <c r="T34" s="486"/>
      <c r="U34" s="94" t="s">
        <v>23</v>
      </c>
      <c r="V34" s="559"/>
      <c r="W34" s="486"/>
      <c r="X34" s="95" t="s">
        <v>23</v>
      </c>
      <c r="Y34" s="824">
        <f>M34+P34+S34+V34</f>
        <v>0</v>
      </c>
      <c r="Z34" s="825"/>
      <c r="AA34" s="315" t="s">
        <v>203</v>
      </c>
      <c r="AB34" s="867">
        <f>Y36</f>
        <v>0</v>
      </c>
      <c r="AC34" s="868"/>
      <c r="AD34" s="374"/>
      <c r="AE34" s="851" t="s">
        <v>204</v>
      </c>
      <c r="AF34" s="574"/>
      <c r="AG34" s="847"/>
      <c r="AH34" s="846" t="s">
        <v>204</v>
      </c>
      <c r="AI34" s="574"/>
      <c r="AJ34" s="847"/>
      <c r="AK34" s="846" t="s">
        <v>204</v>
      </c>
      <c r="AL34" s="574"/>
      <c r="AM34" s="852"/>
      <c r="AN34" s="855" t="s">
        <v>25</v>
      </c>
      <c r="AO34" s="856"/>
      <c r="AP34" s="857"/>
      <c r="AQ34" s="846" t="s">
        <v>25</v>
      </c>
      <c r="AR34" s="574"/>
      <c r="AS34" s="847"/>
      <c r="AT34" s="846" t="s">
        <v>25</v>
      </c>
      <c r="AU34" s="574"/>
      <c r="AV34" s="847"/>
      <c r="AW34" s="846" t="s">
        <v>25</v>
      </c>
      <c r="AX34" s="847"/>
      <c r="AY34" s="846" t="s">
        <v>25</v>
      </c>
      <c r="AZ34" s="574"/>
      <c r="BA34" s="847"/>
      <c r="BB34" s="861">
        <f>ROUNDUP((AN33*0.75),0)</f>
        <v>0</v>
      </c>
      <c r="BC34" s="861"/>
      <c r="BD34" s="861"/>
      <c r="BE34" s="380"/>
      <c r="BF34" s="509" t="s">
        <v>25</v>
      </c>
      <c r="BG34" s="575"/>
      <c r="BH34" s="509" t="s">
        <v>25</v>
      </c>
      <c r="BI34" s="574"/>
      <c r="BJ34" s="574"/>
      <c r="BK34" s="858"/>
      <c r="BL34" s="859"/>
      <c r="BM34" s="860"/>
    </row>
    <row r="35" spans="1:65" s="2" customFormat="1" ht="13.5" customHeight="1" x14ac:dyDescent="0.15">
      <c r="A35" s="782"/>
      <c r="B35" s="784"/>
      <c r="C35" s="864" t="s">
        <v>266</v>
      </c>
      <c r="D35" s="865"/>
      <c r="E35" s="865"/>
      <c r="F35" s="865"/>
      <c r="G35" s="865"/>
      <c r="H35" s="865"/>
      <c r="I35" s="865"/>
      <c r="J35" s="865"/>
      <c r="K35" s="865"/>
      <c r="L35" s="866"/>
      <c r="M35" s="559"/>
      <c r="N35" s="486"/>
      <c r="O35" s="94" t="s">
        <v>23</v>
      </c>
      <c r="P35" s="559"/>
      <c r="Q35" s="486"/>
      <c r="R35" s="94" t="s">
        <v>23</v>
      </c>
      <c r="S35" s="559"/>
      <c r="T35" s="486"/>
      <c r="U35" s="94" t="s">
        <v>23</v>
      </c>
      <c r="V35" s="559"/>
      <c r="W35" s="486"/>
      <c r="X35" s="95" t="s">
        <v>23</v>
      </c>
      <c r="Y35" s="824">
        <f>M35+P35+S35+V35</f>
        <v>0</v>
      </c>
      <c r="Z35" s="825"/>
      <c r="AA35" s="315" t="s">
        <v>203</v>
      </c>
      <c r="AB35" s="869"/>
      <c r="AC35" s="870"/>
      <c r="AD35" s="375"/>
      <c r="AE35" s="851" t="s">
        <v>204</v>
      </c>
      <c r="AF35" s="574"/>
      <c r="AG35" s="847"/>
      <c r="AH35" s="846" t="s">
        <v>204</v>
      </c>
      <c r="AI35" s="574"/>
      <c r="AJ35" s="847"/>
      <c r="AK35" s="846" t="s">
        <v>204</v>
      </c>
      <c r="AL35" s="574"/>
      <c r="AM35" s="852"/>
      <c r="AN35" s="855" t="s">
        <v>25</v>
      </c>
      <c r="AO35" s="856"/>
      <c r="AP35" s="857"/>
      <c r="AQ35" s="846" t="s">
        <v>25</v>
      </c>
      <c r="AR35" s="574"/>
      <c r="AS35" s="847"/>
      <c r="AT35" s="846" t="s">
        <v>25</v>
      </c>
      <c r="AU35" s="574"/>
      <c r="AV35" s="847"/>
      <c r="AW35" s="846" t="s">
        <v>25</v>
      </c>
      <c r="AX35" s="847"/>
      <c r="AY35" s="846" t="s">
        <v>25</v>
      </c>
      <c r="AZ35" s="574"/>
      <c r="BA35" s="847"/>
      <c r="BB35" s="862"/>
      <c r="BC35" s="862"/>
      <c r="BD35" s="862"/>
      <c r="BE35" s="381"/>
      <c r="BF35" s="509" t="s">
        <v>25</v>
      </c>
      <c r="BG35" s="575"/>
      <c r="BH35" s="509" t="s">
        <v>25</v>
      </c>
      <c r="BI35" s="574"/>
      <c r="BJ35" s="574"/>
      <c r="BK35" s="858"/>
      <c r="BL35" s="859"/>
      <c r="BM35" s="860"/>
    </row>
    <row r="36" spans="1:65" s="2" customFormat="1" ht="13.5" customHeight="1" x14ac:dyDescent="0.15">
      <c r="A36" s="782"/>
      <c r="B36" s="784"/>
      <c r="C36" s="353" t="s">
        <v>267</v>
      </c>
      <c r="D36" s="354"/>
      <c r="E36" s="354"/>
      <c r="F36" s="354"/>
      <c r="G36" s="354"/>
      <c r="H36" s="354"/>
      <c r="I36" s="354"/>
      <c r="J36" s="354"/>
      <c r="K36" s="354"/>
      <c r="L36" s="355"/>
      <c r="M36" s="824">
        <f>SUM(M34:N35)</f>
        <v>0</v>
      </c>
      <c r="N36" s="825"/>
      <c r="O36" s="314" t="s">
        <v>23</v>
      </c>
      <c r="P36" s="824">
        <f>SUM(P34:Q35)</f>
        <v>0</v>
      </c>
      <c r="Q36" s="825"/>
      <c r="R36" s="314" t="s">
        <v>23</v>
      </c>
      <c r="S36" s="824">
        <f>SUM(S34:T35)</f>
        <v>0</v>
      </c>
      <c r="T36" s="825"/>
      <c r="U36" s="314" t="s">
        <v>23</v>
      </c>
      <c r="V36" s="824">
        <f>SUM(V34:W35)</f>
        <v>0</v>
      </c>
      <c r="W36" s="825"/>
      <c r="X36" s="315" t="s">
        <v>23</v>
      </c>
      <c r="Y36" s="824">
        <f>M36+P36+S36+V36</f>
        <v>0</v>
      </c>
      <c r="Z36" s="825"/>
      <c r="AA36" s="315" t="s">
        <v>203</v>
      </c>
      <c r="AB36" s="871"/>
      <c r="AC36" s="872"/>
      <c r="AD36" s="376" t="s">
        <v>203</v>
      </c>
      <c r="AE36" s="851" t="s">
        <v>204</v>
      </c>
      <c r="AF36" s="574"/>
      <c r="AG36" s="847"/>
      <c r="AH36" s="846" t="s">
        <v>204</v>
      </c>
      <c r="AI36" s="574"/>
      <c r="AJ36" s="847"/>
      <c r="AK36" s="846" t="s">
        <v>204</v>
      </c>
      <c r="AL36" s="574"/>
      <c r="AM36" s="852"/>
      <c r="AN36" s="855" t="s">
        <v>25</v>
      </c>
      <c r="AO36" s="856"/>
      <c r="AP36" s="857"/>
      <c r="AQ36" s="846" t="s">
        <v>25</v>
      </c>
      <c r="AR36" s="574"/>
      <c r="AS36" s="847"/>
      <c r="AT36" s="846" t="s">
        <v>25</v>
      </c>
      <c r="AU36" s="574"/>
      <c r="AV36" s="847"/>
      <c r="AW36" s="846" t="s">
        <v>25</v>
      </c>
      <c r="AX36" s="847"/>
      <c r="AY36" s="846" t="s">
        <v>25</v>
      </c>
      <c r="AZ36" s="574"/>
      <c r="BA36" s="847"/>
      <c r="BB36" s="863"/>
      <c r="BC36" s="863"/>
      <c r="BD36" s="863"/>
      <c r="BE36" s="382" t="s">
        <v>203</v>
      </c>
      <c r="BF36" s="509" t="s">
        <v>25</v>
      </c>
      <c r="BG36" s="575"/>
      <c r="BH36" s="509" t="s">
        <v>25</v>
      </c>
      <c r="BI36" s="574"/>
      <c r="BJ36" s="574"/>
      <c r="BK36" s="858"/>
      <c r="BL36" s="859"/>
      <c r="BM36" s="860"/>
    </row>
    <row r="37" spans="1:65" s="2" customFormat="1" ht="13.5" customHeight="1" x14ac:dyDescent="0.15">
      <c r="A37" s="782"/>
      <c r="B37" s="784"/>
      <c r="C37" s="864" t="s">
        <v>268</v>
      </c>
      <c r="D37" s="873"/>
      <c r="E37" s="873"/>
      <c r="F37" s="873"/>
      <c r="G37" s="873"/>
      <c r="H37" s="873"/>
      <c r="I37" s="873"/>
      <c r="J37" s="873"/>
      <c r="K37" s="873"/>
      <c r="L37" s="874"/>
      <c r="M37" s="559"/>
      <c r="N37" s="486"/>
      <c r="O37" s="94" t="s">
        <v>23</v>
      </c>
      <c r="P37" s="559"/>
      <c r="Q37" s="486"/>
      <c r="R37" s="94" t="s">
        <v>23</v>
      </c>
      <c r="S37" s="559"/>
      <c r="T37" s="486"/>
      <c r="U37" s="94" t="s">
        <v>23</v>
      </c>
      <c r="V37" s="559"/>
      <c r="W37" s="486"/>
      <c r="X37" s="95" t="s">
        <v>23</v>
      </c>
      <c r="Y37" s="824">
        <f>M37+P37+S37+V37</f>
        <v>0</v>
      </c>
      <c r="Z37" s="825"/>
      <c r="AA37" s="315" t="s">
        <v>203</v>
      </c>
      <c r="AB37" s="879"/>
      <c r="AC37" s="880"/>
      <c r="AD37" s="880"/>
      <c r="AE37" s="851" t="s">
        <v>204</v>
      </c>
      <c r="AF37" s="574"/>
      <c r="AG37" s="847"/>
      <c r="AH37" s="846" t="s">
        <v>204</v>
      </c>
      <c r="AI37" s="574"/>
      <c r="AJ37" s="847"/>
      <c r="AK37" s="846" t="s">
        <v>204</v>
      </c>
      <c r="AL37" s="574"/>
      <c r="AM37" s="852"/>
      <c r="AN37" s="855" t="s">
        <v>25</v>
      </c>
      <c r="AO37" s="856"/>
      <c r="AP37" s="857"/>
      <c r="AQ37" s="846" t="s">
        <v>25</v>
      </c>
      <c r="AR37" s="574"/>
      <c r="AS37" s="847"/>
      <c r="AT37" s="846" t="s">
        <v>25</v>
      </c>
      <c r="AU37" s="574"/>
      <c r="AV37" s="847"/>
      <c r="AW37" s="846" t="s">
        <v>25</v>
      </c>
      <c r="AX37" s="847"/>
      <c r="AY37" s="846" t="s">
        <v>25</v>
      </c>
      <c r="AZ37" s="574"/>
      <c r="BA37" s="847"/>
      <c r="BB37" s="875"/>
      <c r="BC37" s="875"/>
      <c r="BD37" s="875"/>
      <c r="BE37" s="876"/>
      <c r="BF37" s="509" t="s">
        <v>25</v>
      </c>
      <c r="BG37" s="575"/>
      <c r="BH37" s="509" t="s">
        <v>25</v>
      </c>
      <c r="BI37" s="574"/>
      <c r="BJ37" s="574"/>
      <c r="BK37" s="858"/>
      <c r="BL37" s="859"/>
      <c r="BM37" s="860"/>
    </row>
    <row r="38" spans="1:65" s="2" customFormat="1" ht="13.5" customHeight="1" x14ac:dyDescent="0.15">
      <c r="A38" s="782"/>
      <c r="B38" s="784"/>
      <c r="C38" s="864" t="s">
        <v>269</v>
      </c>
      <c r="D38" s="865"/>
      <c r="E38" s="865"/>
      <c r="F38" s="865"/>
      <c r="G38" s="865"/>
      <c r="H38" s="865"/>
      <c r="I38" s="865"/>
      <c r="J38" s="865"/>
      <c r="K38" s="865"/>
      <c r="L38" s="866"/>
      <c r="M38" s="559"/>
      <c r="N38" s="486"/>
      <c r="O38" s="94" t="s">
        <v>23</v>
      </c>
      <c r="P38" s="559"/>
      <c r="Q38" s="486"/>
      <c r="R38" s="94" t="s">
        <v>23</v>
      </c>
      <c r="S38" s="559"/>
      <c r="T38" s="486"/>
      <c r="U38" s="94" t="s">
        <v>23</v>
      </c>
      <c r="V38" s="559"/>
      <c r="W38" s="486"/>
      <c r="X38" s="95" t="s">
        <v>23</v>
      </c>
      <c r="Y38" s="824">
        <f>M38+P38+S38+V38</f>
        <v>0</v>
      </c>
      <c r="Z38" s="825"/>
      <c r="AA38" s="315" t="s">
        <v>203</v>
      </c>
      <c r="AB38" s="881"/>
      <c r="AC38" s="882"/>
      <c r="AD38" s="882"/>
      <c r="AE38" s="851" t="s">
        <v>204</v>
      </c>
      <c r="AF38" s="574"/>
      <c r="AG38" s="847"/>
      <c r="AH38" s="846" t="s">
        <v>204</v>
      </c>
      <c r="AI38" s="574"/>
      <c r="AJ38" s="847"/>
      <c r="AK38" s="846" t="s">
        <v>204</v>
      </c>
      <c r="AL38" s="574"/>
      <c r="AM38" s="852"/>
      <c r="AN38" s="855" t="s">
        <v>25</v>
      </c>
      <c r="AO38" s="856"/>
      <c r="AP38" s="857"/>
      <c r="AQ38" s="846" t="s">
        <v>25</v>
      </c>
      <c r="AR38" s="574"/>
      <c r="AS38" s="847"/>
      <c r="AT38" s="846" t="s">
        <v>25</v>
      </c>
      <c r="AU38" s="574"/>
      <c r="AV38" s="847"/>
      <c r="AW38" s="846" t="s">
        <v>25</v>
      </c>
      <c r="AX38" s="847"/>
      <c r="AY38" s="846" t="s">
        <v>25</v>
      </c>
      <c r="AZ38" s="574"/>
      <c r="BA38" s="847"/>
      <c r="BB38" s="877"/>
      <c r="BC38" s="877"/>
      <c r="BD38" s="877"/>
      <c r="BE38" s="878"/>
      <c r="BF38" s="509" t="s">
        <v>25</v>
      </c>
      <c r="BG38" s="575"/>
      <c r="BH38" s="509" t="s">
        <v>25</v>
      </c>
      <c r="BI38" s="574"/>
      <c r="BJ38" s="574"/>
      <c r="BK38" s="883"/>
      <c r="BL38" s="884"/>
      <c r="BM38" s="885"/>
    </row>
    <row r="39" spans="1:65" s="2" customFormat="1" ht="13.5" customHeight="1" x14ac:dyDescent="0.15">
      <c r="A39" s="782"/>
      <c r="B39" s="784"/>
      <c r="C39" s="886" t="s">
        <v>338</v>
      </c>
      <c r="D39" s="886"/>
      <c r="E39" s="886"/>
      <c r="F39" s="886"/>
      <c r="G39" s="886"/>
      <c r="H39" s="886"/>
      <c r="I39" s="886"/>
      <c r="J39" s="886"/>
      <c r="K39" s="886"/>
      <c r="L39" s="887"/>
      <c r="M39" s="822">
        <f>SUM(M42:N44)</f>
        <v>0</v>
      </c>
      <c r="N39" s="823"/>
      <c r="O39" s="365" t="s">
        <v>23</v>
      </c>
      <c r="P39" s="824">
        <f>SUM(P42:Q44)</f>
        <v>0</v>
      </c>
      <c r="Q39" s="825"/>
      <c r="R39" s="314" t="s">
        <v>23</v>
      </c>
      <c r="S39" s="824">
        <f>SUM(S42:T44)</f>
        <v>0</v>
      </c>
      <c r="T39" s="825"/>
      <c r="U39" s="314" t="s">
        <v>23</v>
      </c>
      <c r="V39" s="824">
        <f>SUM(V42:W44)</f>
        <v>0</v>
      </c>
      <c r="W39" s="825"/>
      <c r="X39" s="315" t="s">
        <v>23</v>
      </c>
      <c r="Y39" s="826">
        <f>SUM(Y42:Z44)</f>
        <v>0</v>
      </c>
      <c r="Z39" s="827"/>
      <c r="AA39" s="373" t="s">
        <v>203</v>
      </c>
      <c r="AB39" s="603" t="s">
        <v>25</v>
      </c>
      <c r="AC39" s="532"/>
      <c r="AD39" s="532"/>
      <c r="AE39" s="888">
        <f>SUM(AE42:AF44)</f>
        <v>0</v>
      </c>
      <c r="AF39" s="889"/>
      <c r="AG39" s="368" t="s">
        <v>23</v>
      </c>
      <c r="AH39" s="893">
        <f>SUM(AH42:AI44)</f>
        <v>0</v>
      </c>
      <c r="AI39" s="894"/>
      <c r="AJ39" s="385" t="s">
        <v>23</v>
      </c>
      <c r="AK39" s="892">
        <f>SUM(AK42:AL44)</f>
        <v>0</v>
      </c>
      <c r="AL39" s="825"/>
      <c r="AM39" s="356" t="s">
        <v>23</v>
      </c>
      <c r="AN39" s="853"/>
      <c r="AO39" s="854"/>
      <c r="AP39" s="370" t="s">
        <v>23</v>
      </c>
      <c r="AQ39" s="823">
        <f>ROUNDUP((AN39*0.3),0)</f>
        <v>0</v>
      </c>
      <c r="AR39" s="823"/>
      <c r="AS39" s="366" t="s">
        <v>23</v>
      </c>
      <c r="AT39" s="888">
        <f>ROUNDUP((AN39*0.4),0)</f>
        <v>0</v>
      </c>
      <c r="AU39" s="889"/>
      <c r="AV39" s="369" t="s">
        <v>23</v>
      </c>
      <c r="AW39" s="384">
        <f>ROUNDUP((AT39*0.5),0)</f>
        <v>0</v>
      </c>
      <c r="AX39" s="384" t="s">
        <v>203</v>
      </c>
      <c r="AY39" s="892">
        <f>ROUNDUP((AT39*0.5),0)</f>
        <v>0</v>
      </c>
      <c r="AZ39" s="825"/>
      <c r="BA39" s="356" t="s">
        <v>203</v>
      </c>
      <c r="BB39" s="890" t="s">
        <v>25</v>
      </c>
      <c r="BC39" s="890"/>
      <c r="BD39" s="890"/>
      <c r="BE39" s="891"/>
      <c r="BF39" s="357"/>
      <c r="BG39" s="179" t="s">
        <v>203</v>
      </c>
      <c r="BH39" s="531"/>
      <c r="BI39" s="532"/>
      <c r="BJ39" s="178" t="s">
        <v>203</v>
      </c>
      <c r="BK39" s="848"/>
      <c r="BL39" s="849"/>
      <c r="BM39" s="850"/>
    </row>
    <row r="40" spans="1:65" s="2" customFormat="1" ht="13.5" customHeight="1" x14ac:dyDescent="0.15">
      <c r="A40" s="782"/>
      <c r="B40" s="784"/>
      <c r="C40" s="864" t="s">
        <v>265</v>
      </c>
      <c r="D40" s="865"/>
      <c r="E40" s="865"/>
      <c r="F40" s="865"/>
      <c r="G40" s="865"/>
      <c r="H40" s="865"/>
      <c r="I40" s="865"/>
      <c r="J40" s="865"/>
      <c r="K40" s="865"/>
      <c r="L40" s="866"/>
      <c r="M40" s="559"/>
      <c r="N40" s="486"/>
      <c r="O40" s="94" t="s">
        <v>23</v>
      </c>
      <c r="P40" s="559"/>
      <c r="Q40" s="486"/>
      <c r="R40" s="94" t="s">
        <v>23</v>
      </c>
      <c r="S40" s="559"/>
      <c r="T40" s="486"/>
      <c r="U40" s="94" t="s">
        <v>23</v>
      </c>
      <c r="V40" s="559"/>
      <c r="W40" s="486"/>
      <c r="X40" s="95" t="s">
        <v>23</v>
      </c>
      <c r="Y40" s="824">
        <f>M40+P40+S40+V40</f>
        <v>0</v>
      </c>
      <c r="Z40" s="825"/>
      <c r="AA40" s="315" t="s">
        <v>203</v>
      </c>
      <c r="AB40" s="867">
        <f>Y42</f>
        <v>0</v>
      </c>
      <c r="AC40" s="868"/>
      <c r="AD40" s="377"/>
      <c r="AE40" s="486"/>
      <c r="AF40" s="486"/>
      <c r="AG40" s="117" t="s">
        <v>23</v>
      </c>
      <c r="AH40" s="486"/>
      <c r="AI40" s="486"/>
      <c r="AJ40" s="99" t="s">
        <v>23</v>
      </c>
      <c r="AK40" s="895"/>
      <c r="AL40" s="486"/>
      <c r="AM40" s="95" t="s">
        <v>203</v>
      </c>
      <c r="AN40" s="855" t="s">
        <v>25</v>
      </c>
      <c r="AO40" s="856"/>
      <c r="AP40" s="857"/>
      <c r="AQ40" s="846" t="s">
        <v>25</v>
      </c>
      <c r="AR40" s="574"/>
      <c r="AS40" s="847"/>
      <c r="AT40" s="846" t="s">
        <v>25</v>
      </c>
      <c r="AU40" s="574"/>
      <c r="AV40" s="847"/>
      <c r="AW40" s="846" t="s">
        <v>25</v>
      </c>
      <c r="AX40" s="847"/>
      <c r="AY40" s="846" t="s">
        <v>25</v>
      </c>
      <c r="AZ40" s="574"/>
      <c r="BA40" s="847"/>
      <c r="BB40" s="861">
        <f>ROUNDUP((AN39*0.75),0)</f>
        <v>0</v>
      </c>
      <c r="BC40" s="861"/>
      <c r="BD40" s="861"/>
      <c r="BE40" s="380"/>
      <c r="BF40" s="509" t="s">
        <v>25</v>
      </c>
      <c r="BG40" s="575"/>
      <c r="BH40" s="509" t="s">
        <v>25</v>
      </c>
      <c r="BI40" s="574"/>
      <c r="BJ40" s="574"/>
      <c r="BK40" s="858"/>
      <c r="BL40" s="859"/>
      <c r="BM40" s="860"/>
    </row>
    <row r="41" spans="1:65" s="2" customFormat="1" ht="13.5" customHeight="1" x14ac:dyDescent="0.15">
      <c r="A41" s="782"/>
      <c r="B41" s="784"/>
      <c r="C41" s="864" t="s">
        <v>266</v>
      </c>
      <c r="D41" s="865"/>
      <c r="E41" s="865"/>
      <c r="F41" s="865"/>
      <c r="G41" s="865"/>
      <c r="H41" s="865"/>
      <c r="I41" s="865"/>
      <c r="J41" s="865"/>
      <c r="K41" s="865"/>
      <c r="L41" s="866"/>
      <c r="M41" s="559"/>
      <c r="N41" s="486"/>
      <c r="O41" s="94" t="s">
        <v>23</v>
      </c>
      <c r="P41" s="559"/>
      <c r="Q41" s="486"/>
      <c r="R41" s="94" t="s">
        <v>23</v>
      </c>
      <c r="S41" s="559"/>
      <c r="T41" s="486"/>
      <c r="U41" s="94" t="s">
        <v>23</v>
      </c>
      <c r="V41" s="559"/>
      <c r="W41" s="486"/>
      <c r="X41" s="95" t="s">
        <v>23</v>
      </c>
      <c r="Y41" s="824">
        <f>M41+P41+S41+V41</f>
        <v>0</v>
      </c>
      <c r="Z41" s="825"/>
      <c r="AA41" s="315" t="s">
        <v>203</v>
      </c>
      <c r="AB41" s="869"/>
      <c r="AC41" s="870"/>
      <c r="AD41" s="378"/>
      <c r="AE41" s="486"/>
      <c r="AF41" s="486"/>
      <c r="AG41" s="117" t="s">
        <v>23</v>
      </c>
      <c r="AH41" s="486"/>
      <c r="AI41" s="486"/>
      <c r="AJ41" s="99" t="s">
        <v>23</v>
      </c>
      <c r="AK41" s="895"/>
      <c r="AL41" s="486"/>
      <c r="AM41" s="95" t="s">
        <v>203</v>
      </c>
      <c r="AN41" s="855" t="s">
        <v>25</v>
      </c>
      <c r="AO41" s="856"/>
      <c r="AP41" s="857"/>
      <c r="AQ41" s="846" t="s">
        <v>25</v>
      </c>
      <c r="AR41" s="574"/>
      <c r="AS41" s="847"/>
      <c r="AT41" s="846" t="s">
        <v>25</v>
      </c>
      <c r="AU41" s="574"/>
      <c r="AV41" s="847"/>
      <c r="AW41" s="846" t="s">
        <v>25</v>
      </c>
      <c r="AX41" s="847"/>
      <c r="AY41" s="846" t="s">
        <v>25</v>
      </c>
      <c r="AZ41" s="574"/>
      <c r="BA41" s="847"/>
      <c r="BB41" s="862"/>
      <c r="BC41" s="862"/>
      <c r="BD41" s="862"/>
      <c r="BE41" s="381"/>
      <c r="BF41" s="509" t="s">
        <v>25</v>
      </c>
      <c r="BG41" s="575"/>
      <c r="BH41" s="509" t="s">
        <v>25</v>
      </c>
      <c r="BI41" s="574"/>
      <c r="BJ41" s="574"/>
      <c r="BK41" s="858"/>
      <c r="BL41" s="859"/>
      <c r="BM41" s="860"/>
    </row>
    <row r="42" spans="1:65" s="2" customFormat="1" ht="13.5" customHeight="1" x14ac:dyDescent="0.15">
      <c r="A42" s="782"/>
      <c r="B42" s="784"/>
      <c r="C42" s="353" t="s">
        <v>267</v>
      </c>
      <c r="D42" s="354"/>
      <c r="E42" s="354"/>
      <c r="F42" s="354"/>
      <c r="G42" s="354"/>
      <c r="H42" s="354"/>
      <c r="I42" s="354"/>
      <c r="J42" s="354"/>
      <c r="K42" s="354"/>
      <c r="L42" s="355"/>
      <c r="M42" s="824">
        <f>SUM(M40:N41)</f>
        <v>0</v>
      </c>
      <c r="N42" s="825"/>
      <c r="O42" s="314" t="s">
        <v>23</v>
      </c>
      <c r="P42" s="824">
        <f>SUM(P40:Q41)</f>
        <v>0</v>
      </c>
      <c r="Q42" s="825"/>
      <c r="R42" s="314" t="s">
        <v>23</v>
      </c>
      <c r="S42" s="824">
        <f>SUM(S40:T41)</f>
        <v>0</v>
      </c>
      <c r="T42" s="825"/>
      <c r="U42" s="314" t="s">
        <v>23</v>
      </c>
      <c r="V42" s="824">
        <f>SUM(V40:W41)</f>
        <v>0</v>
      </c>
      <c r="W42" s="825"/>
      <c r="X42" s="315" t="s">
        <v>23</v>
      </c>
      <c r="Y42" s="824">
        <f>M42+P42+S42+V42</f>
        <v>0</v>
      </c>
      <c r="Z42" s="825"/>
      <c r="AA42" s="315" t="s">
        <v>203</v>
      </c>
      <c r="AB42" s="871"/>
      <c r="AC42" s="872"/>
      <c r="AD42" s="376" t="s">
        <v>203</v>
      </c>
      <c r="AE42" s="892">
        <f>SUM(AE40:AF41)</f>
        <v>0</v>
      </c>
      <c r="AF42" s="825"/>
      <c r="AG42" s="315" t="s">
        <v>23</v>
      </c>
      <c r="AH42" s="892">
        <f>SUM(AH40:AI41)</f>
        <v>0</v>
      </c>
      <c r="AI42" s="825"/>
      <c r="AJ42" s="315" t="s">
        <v>23</v>
      </c>
      <c r="AK42" s="892">
        <f>SUM(AK40:AL41)</f>
        <v>0</v>
      </c>
      <c r="AL42" s="825"/>
      <c r="AM42" s="315" t="s">
        <v>23</v>
      </c>
      <c r="AN42" s="855" t="s">
        <v>25</v>
      </c>
      <c r="AO42" s="856"/>
      <c r="AP42" s="857"/>
      <c r="AQ42" s="846" t="s">
        <v>25</v>
      </c>
      <c r="AR42" s="574"/>
      <c r="AS42" s="847"/>
      <c r="AT42" s="846" t="s">
        <v>25</v>
      </c>
      <c r="AU42" s="574"/>
      <c r="AV42" s="847"/>
      <c r="AW42" s="846" t="s">
        <v>25</v>
      </c>
      <c r="AX42" s="847"/>
      <c r="AY42" s="846" t="s">
        <v>25</v>
      </c>
      <c r="AZ42" s="574"/>
      <c r="BA42" s="847"/>
      <c r="BB42" s="863"/>
      <c r="BC42" s="863"/>
      <c r="BD42" s="863"/>
      <c r="BE42" s="382" t="s">
        <v>203</v>
      </c>
      <c r="BF42" s="509" t="s">
        <v>25</v>
      </c>
      <c r="BG42" s="575"/>
      <c r="BH42" s="509" t="s">
        <v>25</v>
      </c>
      <c r="BI42" s="574"/>
      <c r="BJ42" s="574"/>
      <c r="BK42" s="858"/>
      <c r="BL42" s="859"/>
      <c r="BM42" s="860"/>
    </row>
    <row r="43" spans="1:65" s="2" customFormat="1" ht="13.5" customHeight="1" x14ac:dyDescent="0.15">
      <c r="A43" s="782"/>
      <c r="B43" s="784"/>
      <c r="C43" s="864" t="s">
        <v>268</v>
      </c>
      <c r="D43" s="873"/>
      <c r="E43" s="873"/>
      <c r="F43" s="873"/>
      <c r="G43" s="873"/>
      <c r="H43" s="873"/>
      <c r="I43" s="873"/>
      <c r="J43" s="873"/>
      <c r="K43" s="873"/>
      <c r="L43" s="874"/>
      <c r="M43" s="559"/>
      <c r="N43" s="486"/>
      <c r="O43" s="94" t="s">
        <v>23</v>
      </c>
      <c r="P43" s="559"/>
      <c r="Q43" s="486"/>
      <c r="R43" s="94" t="s">
        <v>23</v>
      </c>
      <c r="S43" s="559"/>
      <c r="T43" s="486"/>
      <c r="U43" s="94" t="s">
        <v>23</v>
      </c>
      <c r="V43" s="559"/>
      <c r="W43" s="486"/>
      <c r="X43" s="95" t="s">
        <v>23</v>
      </c>
      <c r="Y43" s="824">
        <f>M43+P43+S43+V43</f>
        <v>0</v>
      </c>
      <c r="Z43" s="825"/>
      <c r="AA43" s="315" t="s">
        <v>203</v>
      </c>
      <c r="AB43" s="879"/>
      <c r="AC43" s="880"/>
      <c r="AD43" s="896"/>
      <c r="AE43" s="486"/>
      <c r="AF43" s="486"/>
      <c r="AG43" s="117" t="s">
        <v>23</v>
      </c>
      <c r="AH43" s="486"/>
      <c r="AI43" s="486"/>
      <c r="AJ43" s="99" t="s">
        <v>23</v>
      </c>
      <c r="AK43" s="895"/>
      <c r="AL43" s="486"/>
      <c r="AM43" s="95" t="s">
        <v>203</v>
      </c>
      <c r="AN43" s="855" t="s">
        <v>25</v>
      </c>
      <c r="AO43" s="856"/>
      <c r="AP43" s="857"/>
      <c r="AQ43" s="846" t="s">
        <v>25</v>
      </c>
      <c r="AR43" s="574"/>
      <c r="AS43" s="847"/>
      <c r="AT43" s="846" t="s">
        <v>25</v>
      </c>
      <c r="AU43" s="574"/>
      <c r="AV43" s="847"/>
      <c r="AW43" s="846" t="s">
        <v>25</v>
      </c>
      <c r="AX43" s="847"/>
      <c r="AY43" s="846" t="s">
        <v>25</v>
      </c>
      <c r="AZ43" s="574"/>
      <c r="BA43" s="847"/>
      <c r="BB43" s="875"/>
      <c r="BC43" s="875"/>
      <c r="BD43" s="875"/>
      <c r="BE43" s="876"/>
      <c r="BF43" s="509" t="s">
        <v>25</v>
      </c>
      <c r="BG43" s="575"/>
      <c r="BH43" s="509" t="s">
        <v>25</v>
      </c>
      <c r="BI43" s="574"/>
      <c r="BJ43" s="574"/>
      <c r="BK43" s="858"/>
      <c r="BL43" s="859"/>
      <c r="BM43" s="860"/>
    </row>
    <row r="44" spans="1:65" s="2" customFormat="1" ht="13.5" customHeight="1" x14ac:dyDescent="0.15">
      <c r="A44" s="782"/>
      <c r="B44" s="784"/>
      <c r="C44" s="864" t="s">
        <v>269</v>
      </c>
      <c r="D44" s="865"/>
      <c r="E44" s="865"/>
      <c r="F44" s="865"/>
      <c r="G44" s="865"/>
      <c r="H44" s="865"/>
      <c r="I44" s="865"/>
      <c r="J44" s="865"/>
      <c r="K44" s="865"/>
      <c r="L44" s="866"/>
      <c r="M44" s="559"/>
      <c r="N44" s="486"/>
      <c r="O44" s="94" t="s">
        <v>23</v>
      </c>
      <c r="P44" s="559"/>
      <c r="Q44" s="486"/>
      <c r="R44" s="94" t="s">
        <v>23</v>
      </c>
      <c r="S44" s="559"/>
      <c r="T44" s="486"/>
      <c r="U44" s="94" t="s">
        <v>23</v>
      </c>
      <c r="V44" s="559"/>
      <c r="W44" s="486"/>
      <c r="X44" s="95" t="s">
        <v>23</v>
      </c>
      <c r="Y44" s="824">
        <f>M44+P44+S44+V44</f>
        <v>0</v>
      </c>
      <c r="Z44" s="825"/>
      <c r="AA44" s="315" t="s">
        <v>203</v>
      </c>
      <c r="AB44" s="881"/>
      <c r="AC44" s="882"/>
      <c r="AD44" s="897"/>
      <c r="AE44" s="486"/>
      <c r="AF44" s="486"/>
      <c r="AG44" s="117" t="s">
        <v>23</v>
      </c>
      <c r="AH44" s="486"/>
      <c r="AI44" s="486"/>
      <c r="AJ44" s="99" t="s">
        <v>23</v>
      </c>
      <c r="AK44" s="895"/>
      <c r="AL44" s="486"/>
      <c r="AM44" s="95" t="s">
        <v>203</v>
      </c>
      <c r="AN44" s="855" t="s">
        <v>25</v>
      </c>
      <c r="AO44" s="856"/>
      <c r="AP44" s="857"/>
      <c r="AQ44" s="846" t="s">
        <v>25</v>
      </c>
      <c r="AR44" s="574"/>
      <c r="AS44" s="847"/>
      <c r="AT44" s="846" t="s">
        <v>25</v>
      </c>
      <c r="AU44" s="574"/>
      <c r="AV44" s="847"/>
      <c r="AW44" s="846" t="s">
        <v>25</v>
      </c>
      <c r="AX44" s="847"/>
      <c r="AY44" s="846" t="s">
        <v>25</v>
      </c>
      <c r="AZ44" s="574"/>
      <c r="BA44" s="847"/>
      <c r="BB44" s="877"/>
      <c r="BC44" s="877"/>
      <c r="BD44" s="877"/>
      <c r="BE44" s="878"/>
      <c r="BF44" s="509" t="s">
        <v>25</v>
      </c>
      <c r="BG44" s="575"/>
      <c r="BH44" s="509" t="s">
        <v>25</v>
      </c>
      <c r="BI44" s="574"/>
      <c r="BJ44" s="574"/>
      <c r="BK44" s="883"/>
      <c r="BL44" s="884"/>
      <c r="BM44" s="885"/>
    </row>
    <row r="45" spans="1:65" s="2" customFormat="1" ht="13.5" customHeight="1" x14ac:dyDescent="0.15">
      <c r="A45" s="782"/>
      <c r="B45" s="784"/>
      <c r="C45" s="609" t="s">
        <v>339</v>
      </c>
      <c r="D45" s="609"/>
      <c r="E45" s="609"/>
      <c r="F45" s="609"/>
      <c r="G45" s="609"/>
      <c r="H45" s="609"/>
      <c r="I45" s="609"/>
      <c r="J45" s="609"/>
      <c r="K45" s="609"/>
      <c r="L45" s="610"/>
      <c r="M45" s="509" t="s">
        <v>25</v>
      </c>
      <c r="N45" s="898"/>
      <c r="O45" s="899"/>
      <c r="P45" s="509" t="s">
        <v>25</v>
      </c>
      <c r="Q45" s="898"/>
      <c r="R45" s="899"/>
      <c r="S45" s="509" t="s">
        <v>25</v>
      </c>
      <c r="T45" s="898"/>
      <c r="U45" s="899"/>
      <c r="V45" s="509" t="s">
        <v>25</v>
      </c>
      <c r="W45" s="898"/>
      <c r="X45" s="898"/>
      <c r="Y45" s="509" t="s">
        <v>25</v>
      </c>
      <c r="Z45" s="898"/>
      <c r="AA45" s="898"/>
      <c r="AB45" s="908" t="s">
        <v>25</v>
      </c>
      <c r="AC45" s="898"/>
      <c r="AD45" s="909"/>
      <c r="AE45" s="574" t="s">
        <v>25</v>
      </c>
      <c r="AF45" s="898"/>
      <c r="AG45" s="898"/>
      <c r="AH45" s="846" t="s">
        <v>25</v>
      </c>
      <c r="AI45" s="898"/>
      <c r="AJ45" s="910"/>
      <c r="AK45" s="574" t="s">
        <v>25</v>
      </c>
      <c r="AL45" s="898"/>
      <c r="AM45" s="911"/>
      <c r="AN45" s="912"/>
      <c r="AO45" s="895"/>
      <c r="AP45" s="316" t="s">
        <v>23</v>
      </c>
      <c r="AQ45" s="907">
        <f>ROUNDUP((AN45*0.3),0)</f>
        <v>0</v>
      </c>
      <c r="AR45" s="486"/>
      <c r="AS45" s="117" t="s">
        <v>23</v>
      </c>
      <c r="AT45" s="846" t="s">
        <v>25</v>
      </c>
      <c r="AU45" s="574"/>
      <c r="AV45" s="847"/>
      <c r="AW45" s="574" t="s">
        <v>25</v>
      </c>
      <c r="AX45" s="574"/>
      <c r="AY45" s="846" t="s">
        <v>25</v>
      </c>
      <c r="AZ45" s="574"/>
      <c r="BA45" s="847"/>
      <c r="BB45" s="825">
        <f>ROUNDUP((AN45*0.75),0)</f>
        <v>0</v>
      </c>
      <c r="BC45" s="825"/>
      <c r="BD45" s="825"/>
      <c r="BE45" s="358" t="s">
        <v>203</v>
      </c>
      <c r="BF45" s="509" t="s">
        <v>25</v>
      </c>
      <c r="BG45" s="575"/>
      <c r="BH45" s="509" t="s">
        <v>25</v>
      </c>
      <c r="BI45" s="574"/>
      <c r="BJ45" s="574"/>
      <c r="BK45" s="900"/>
      <c r="BL45" s="901"/>
      <c r="BM45" s="902"/>
    </row>
    <row r="46" spans="1:65" s="2" customFormat="1" ht="13.5" customHeight="1" x14ac:dyDescent="0.15">
      <c r="A46" s="782"/>
      <c r="B46" s="784"/>
      <c r="C46" s="903" t="s">
        <v>20</v>
      </c>
      <c r="D46" s="886"/>
      <c r="E46" s="886"/>
      <c r="F46" s="886"/>
      <c r="G46" s="886"/>
      <c r="H46" s="886"/>
      <c r="I46" s="886"/>
      <c r="J46" s="886"/>
      <c r="K46" s="886"/>
      <c r="L46" s="887"/>
      <c r="M46" s="822">
        <f>SUM(M33,M39)</f>
        <v>0</v>
      </c>
      <c r="N46" s="823"/>
      <c r="O46" s="364" t="s">
        <v>23</v>
      </c>
      <c r="P46" s="824">
        <f>SUM(P33,P39)</f>
        <v>0</v>
      </c>
      <c r="Q46" s="825"/>
      <c r="R46" s="358" t="s">
        <v>206</v>
      </c>
      <c r="S46" s="824">
        <f>SUM(S33,S39)</f>
        <v>0</v>
      </c>
      <c r="T46" s="825"/>
      <c r="U46" s="358" t="s">
        <v>206</v>
      </c>
      <c r="V46" s="824">
        <f>SUM(V33,V39)</f>
        <v>0</v>
      </c>
      <c r="W46" s="825"/>
      <c r="X46" s="351" t="s">
        <v>206</v>
      </c>
      <c r="Y46" s="826">
        <f>SUM(Y33,Y39)</f>
        <v>0</v>
      </c>
      <c r="Z46" s="827"/>
      <c r="AA46" s="371" t="s">
        <v>206</v>
      </c>
      <c r="AB46" s="904">
        <f>AB34+AB40</f>
        <v>0</v>
      </c>
      <c r="AC46" s="905"/>
      <c r="AD46" s="379" t="s">
        <v>203</v>
      </c>
      <c r="AE46" s="906">
        <f>SUM(AE39)</f>
        <v>0</v>
      </c>
      <c r="AF46" s="892"/>
      <c r="AG46" s="351" t="s">
        <v>206</v>
      </c>
      <c r="AH46" s="892">
        <f>SUM(AH39)</f>
        <v>0</v>
      </c>
      <c r="AI46" s="825"/>
      <c r="AJ46" s="356" t="s">
        <v>206</v>
      </c>
      <c r="AK46" s="922">
        <f>SUM(AK39)</f>
        <v>0</v>
      </c>
      <c r="AL46" s="923"/>
      <c r="AM46" s="351" t="s">
        <v>206</v>
      </c>
      <c r="AN46" s="853">
        <f>SUM(AN33,AN39,AN45)</f>
        <v>0</v>
      </c>
      <c r="AO46" s="827"/>
      <c r="AP46" s="372" t="s">
        <v>206</v>
      </c>
      <c r="AQ46" s="924">
        <f>SUM(AQ33,AQ45,AQ39)</f>
        <v>0</v>
      </c>
      <c r="AR46" s="925"/>
      <c r="AS46" s="367" t="s">
        <v>206</v>
      </c>
      <c r="AT46" s="825">
        <f>SUM(AT39)</f>
        <v>0</v>
      </c>
      <c r="AU46" s="825"/>
      <c r="AV46" s="356" t="s">
        <v>206</v>
      </c>
      <c r="AW46" s="351">
        <f>SUM(AW39)</f>
        <v>0</v>
      </c>
      <c r="AX46" s="351" t="s">
        <v>203</v>
      </c>
      <c r="AY46" s="892">
        <f>SUM(AY39)</f>
        <v>0</v>
      </c>
      <c r="AZ46" s="825"/>
      <c r="BA46" s="356" t="s">
        <v>203</v>
      </c>
      <c r="BB46" s="905">
        <f>BB34+BB40+BB45</f>
        <v>0</v>
      </c>
      <c r="BC46" s="905"/>
      <c r="BD46" s="905"/>
      <c r="BE46" s="383" t="s">
        <v>203</v>
      </c>
      <c r="BF46" s="361">
        <f>SUM(BF33,BF39)</f>
        <v>0</v>
      </c>
      <c r="BG46" s="358" t="s">
        <v>203</v>
      </c>
      <c r="BH46" s="824">
        <f>SUM(BH33,BH39)</f>
        <v>0</v>
      </c>
      <c r="BI46" s="825"/>
      <c r="BJ46" s="351" t="s">
        <v>23</v>
      </c>
      <c r="BK46" s="900"/>
      <c r="BL46" s="901"/>
      <c r="BM46" s="902"/>
    </row>
    <row r="47" spans="1:65" ht="13.5" customHeight="1" x14ac:dyDescent="0.15">
      <c r="A47" s="782"/>
      <c r="B47" s="524" t="s">
        <v>26</v>
      </c>
      <c r="C47" s="581" t="s">
        <v>102</v>
      </c>
      <c r="D47" s="582"/>
      <c r="E47" s="582"/>
      <c r="F47" s="582"/>
      <c r="G47" s="582"/>
      <c r="H47" s="582"/>
      <c r="I47" s="582"/>
      <c r="J47" s="582"/>
      <c r="K47" s="582"/>
      <c r="L47" s="583"/>
      <c r="M47" s="509" t="s">
        <v>264</v>
      </c>
      <c r="N47" s="574"/>
      <c r="O47" s="574"/>
      <c r="P47" s="574"/>
      <c r="Q47" s="574"/>
      <c r="R47" s="574"/>
      <c r="S47" s="574"/>
      <c r="T47" s="574"/>
      <c r="U47" s="574"/>
      <c r="V47" s="574"/>
      <c r="W47" s="574"/>
      <c r="X47" s="574"/>
      <c r="Y47" s="574"/>
      <c r="Z47" s="574"/>
      <c r="AA47" s="574"/>
      <c r="AB47" s="585"/>
      <c r="AC47" s="585"/>
      <c r="AD47" s="585"/>
      <c r="AE47" s="574"/>
      <c r="AF47" s="574"/>
      <c r="AG47" s="574"/>
      <c r="AH47" s="574"/>
      <c r="AI47" s="574"/>
      <c r="AJ47" s="574"/>
      <c r="AK47" s="575"/>
      <c r="AL47" s="572" t="s">
        <v>22</v>
      </c>
      <c r="AM47" s="572"/>
      <c r="AN47" s="572"/>
      <c r="AO47" s="572"/>
      <c r="AP47" s="572"/>
      <c r="AQ47" s="572"/>
      <c r="AR47" s="573"/>
      <c r="AS47" s="914" t="s">
        <v>272</v>
      </c>
      <c r="AT47" s="587"/>
      <c r="AU47" s="587"/>
      <c r="AV47" s="587"/>
      <c r="AW47" s="587"/>
      <c r="AX47" s="587"/>
      <c r="AY47" s="588"/>
      <c r="AZ47" s="917" t="s">
        <v>208</v>
      </c>
      <c r="BA47" s="918"/>
      <c r="BB47" s="918"/>
      <c r="BC47" s="918"/>
      <c r="BD47" s="918"/>
      <c r="BE47" s="918"/>
      <c r="BF47" s="918"/>
      <c r="BG47" s="918"/>
      <c r="BH47" s="918"/>
      <c r="BI47" s="918"/>
      <c r="BJ47" s="918"/>
      <c r="BK47" s="593"/>
      <c r="BL47" s="593"/>
      <c r="BM47" s="594"/>
    </row>
    <row r="48" spans="1:65" ht="13.5" customHeight="1" x14ac:dyDescent="0.15">
      <c r="A48" s="782"/>
      <c r="B48" s="579"/>
      <c r="C48" s="581"/>
      <c r="D48" s="582"/>
      <c r="E48" s="582"/>
      <c r="F48" s="582"/>
      <c r="G48" s="582"/>
      <c r="H48" s="582"/>
      <c r="I48" s="582"/>
      <c r="J48" s="582"/>
      <c r="K48" s="582"/>
      <c r="L48" s="583"/>
      <c r="M48" s="568" t="s">
        <v>16</v>
      </c>
      <c r="N48" s="492"/>
      <c r="O48" s="492"/>
      <c r="P48" s="492"/>
      <c r="Q48" s="493"/>
      <c r="R48" s="568" t="s">
        <v>17</v>
      </c>
      <c r="S48" s="492"/>
      <c r="T48" s="492"/>
      <c r="U48" s="492"/>
      <c r="V48" s="493"/>
      <c r="W48" s="568" t="s">
        <v>18</v>
      </c>
      <c r="X48" s="492"/>
      <c r="Y48" s="492"/>
      <c r="Z48" s="492"/>
      <c r="AA48" s="493"/>
      <c r="AB48" s="568" t="s">
        <v>19</v>
      </c>
      <c r="AC48" s="492"/>
      <c r="AD48" s="492"/>
      <c r="AE48" s="492"/>
      <c r="AF48" s="492"/>
      <c r="AG48" s="569" t="s">
        <v>20</v>
      </c>
      <c r="AH48" s="492"/>
      <c r="AI48" s="492"/>
      <c r="AJ48" s="492"/>
      <c r="AK48" s="493"/>
      <c r="AL48" s="737"/>
      <c r="AM48" s="737"/>
      <c r="AN48" s="737"/>
      <c r="AO48" s="737"/>
      <c r="AP48" s="737"/>
      <c r="AQ48" s="737"/>
      <c r="AR48" s="738"/>
      <c r="AS48" s="587"/>
      <c r="AT48" s="587"/>
      <c r="AU48" s="587"/>
      <c r="AV48" s="587"/>
      <c r="AW48" s="587"/>
      <c r="AX48" s="587"/>
      <c r="AY48" s="588"/>
      <c r="AZ48" s="592"/>
      <c r="BA48" s="593"/>
      <c r="BB48" s="593"/>
      <c r="BC48" s="593"/>
      <c r="BD48" s="593"/>
      <c r="BE48" s="593"/>
      <c r="BF48" s="593"/>
      <c r="BG48" s="593"/>
      <c r="BH48" s="593"/>
      <c r="BI48" s="593"/>
      <c r="BJ48" s="593"/>
      <c r="BK48" s="593"/>
      <c r="BL48" s="593"/>
      <c r="BM48" s="594"/>
    </row>
    <row r="49" spans="1:65" ht="13.5" customHeight="1" x14ac:dyDescent="0.15">
      <c r="A49" s="782"/>
      <c r="B49" s="579"/>
      <c r="C49" s="913"/>
      <c r="D49" s="764"/>
      <c r="E49" s="764"/>
      <c r="F49" s="764"/>
      <c r="G49" s="764"/>
      <c r="H49" s="764"/>
      <c r="I49" s="764"/>
      <c r="J49" s="764"/>
      <c r="K49" s="764"/>
      <c r="L49" s="765"/>
      <c r="M49" s="494"/>
      <c r="N49" s="495"/>
      <c r="O49" s="495"/>
      <c r="P49" s="495"/>
      <c r="Q49" s="496"/>
      <c r="R49" s="494"/>
      <c r="S49" s="495"/>
      <c r="T49" s="495"/>
      <c r="U49" s="495"/>
      <c r="V49" s="496"/>
      <c r="W49" s="494"/>
      <c r="X49" s="495"/>
      <c r="Y49" s="495"/>
      <c r="Z49" s="495"/>
      <c r="AA49" s="496"/>
      <c r="AB49" s="494"/>
      <c r="AC49" s="495"/>
      <c r="AD49" s="495"/>
      <c r="AE49" s="495"/>
      <c r="AF49" s="495"/>
      <c r="AG49" s="494"/>
      <c r="AH49" s="495"/>
      <c r="AI49" s="495"/>
      <c r="AJ49" s="495"/>
      <c r="AK49" s="496"/>
      <c r="AL49" s="585"/>
      <c r="AM49" s="585"/>
      <c r="AN49" s="585"/>
      <c r="AO49" s="585"/>
      <c r="AP49" s="585"/>
      <c r="AQ49" s="585"/>
      <c r="AR49" s="586"/>
      <c r="AS49" s="915"/>
      <c r="AT49" s="915"/>
      <c r="AU49" s="915"/>
      <c r="AV49" s="915"/>
      <c r="AW49" s="915"/>
      <c r="AX49" s="915"/>
      <c r="AY49" s="916"/>
      <c r="AZ49" s="919"/>
      <c r="BA49" s="920"/>
      <c r="BB49" s="920"/>
      <c r="BC49" s="920"/>
      <c r="BD49" s="920"/>
      <c r="BE49" s="920"/>
      <c r="BF49" s="920"/>
      <c r="BG49" s="920"/>
      <c r="BH49" s="920"/>
      <c r="BI49" s="920"/>
      <c r="BJ49" s="920"/>
      <c r="BK49" s="920"/>
      <c r="BL49" s="920"/>
      <c r="BM49" s="921"/>
    </row>
    <row r="50" spans="1:65" s="2" customFormat="1" ht="13.5" customHeight="1" x14ac:dyDescent="0.15">
      <c r="A50" s="782"/>
      <c r="B50" s="579"/>
      <c r="C50" s="926" t="s">
        <v>27</v>
      </c>
      <c r="D50" s="820"/>
      <c r="E50" s="820"/>
      <c r="F50" s="820"/>
      <c r="G50" s="820"/>
      <c r="H50" s="820"/>
      <c r="I50" s="820"/>
      <c r="J50" s="820"/>
      <c r="K50" s="820"/>
      <c r="L50" s="821"/>
      <c r="M50" s="559"/>
      <c r="N50" s="486"/>
      <c r="O50" s="486"/>
      <c r="P50" s="486"/>
      <c r="Q50" s="179" t="s">
        <v>203</v>
      </c>
      <c r="R50" s="559"/>
      <c r="S50" s="486"/>
      <c r="T50" s="486"/>
      <c r="U50" s="486"/>
      <c r="V50" s="179" t="s">
        <v>203</v>
      </c>
      <c r="W50" s="559"/>
      <c r="X50" s="486"/>
      <c r="Y50" s="486"/>
      <c r="Z50" s="486"/>
      <c r="AA50" s="179" t="s">
        <v>203</v>
      </c>
      <c r="AB50" s="559"/>
      <c r="AC50" s="486"/>
      <c r="AD50" s="486"/>
      <c r="AE50" s="486"/>
      <c r="AF50" s="178" t="s">
        <v>203</v>
      </c>
      <c r="AG50" s="559"/>
      <c r="AH50" s="486"/>
      <c r="AI50" s="486"/>
      <c r="AJ50" s="486"/>
      <c r="AK50" s="178" t="s">
        <v>203</v>
      </c>
      <c r="AL50" s="927"/>
      <c r="AM50" s="486"/>
      <c r="AN50" s="486"/>
      <c r="AO50" s="486"/>
      <c r="AP50" s="486"/>
      <c r="AQ50" s="486"/>
      <c r="AR50" s="179" t="s">
        <v>203</v>
      </c>
      <c r="AS50" s="559"/>
      <c r="AT50" s="486"/>
      <c r="AU50" s="486"/>
      <c r="AV50" s="486"/>
      <c r="AW50" s="486"/>
      <c r="AX50" s="486"/>
      <c r="AY50" s="179" t="s">
        <v>203</v>
      </c>
      <c r="AZ50" s="317"/>
      <c r="BA50" s="318"/>
      <c r="BB50" s="318"/>
      <c r="BC50" s="318"/>
      <c r="BD50" s="318"/>
      <c r="BE50" s="318"/>
      <c r="BF50" s="318"/>
      <c r="BG50" s="318"/>
      <c r="BH50" s="318"/>
      <c r="BI50" s="318"/>
      <c r="BJ50" s="318"/>
      <c r="BK50" s="318"/>
      <c r="BL50" s="318"/>
      <c r="BM50" s="319"/>
    </row>
    <row r="51" spans="1:65" s="2" customFormat="1" ht="13.5" customHeight="1" x14ac:dyDescent="0.15">
      <c r="A51" s="782"/>
      <c r="B51" s="580"/>
      <c r="C51" s="509" t="s">
        <v>20</v>
      </c>
      <c r="D51" s="566"/>
      <c r="E51" s="566"/>
      <c r="F51" s="566"/>
      <c r="G51" s="566"/>
      <c r="H51" s="566"/>
      <c r="I51" s="566"/>
      <c r="J51" s="566"/>
      <c r="K51" s="566"/>
      <c r="L51" s="567"/>
      <c r="M51" s="824">
        <f>SUM(M50:P50)</f>
        <v>0</v>
      </c>
      <c r="N51" s="825"/>
      <c r="O51" s="825"/>
      <c r="P51" s="825"/>
      <c r="Q51" s="358" t="s">
        <v>203</v>
      </c>
      <c r="R51" s="824">
        <f>SUM(R50)</f>
        <v>0</v>
      </c>
      <c r="S51" s="825"/>
      <c r="T51" s="825"/>
      <c r="U51" s="825"/>
      <c r="V51" s="358" t="s">
        <v>203</v>
      </c>
      <c r="W51" s="824">
        <f>SUM(W50)</f>
        <v>0</v>
      </c>
      <c r="X51" s="825"/>
      <c r="Y51" s="825"/>
      <c r="Z51" s="825"/>
      <c r="AA51" s="358" t="s">
        <v>203</v>
      </c>
      <c r="AB51" s="824">
        <f>SUM(AB50)</f>
        <v>0</v>
      </c>
      <c r="AC51" s="825"/>
      <c r="AD51" s="825"/>
      <c r="AE51" s="825"/>
      <c r="AF51" s="351" t="s">
        <v>203</v>
      </c>
      <c r="AG51" s="824">
        <f>SUM(AG50)</f>
        <v>0</v>
      </c>
      <c r="AH51" s="825"/>
      <c r="AI51" s="825"/>
      <c r="AJ51" s="825"/>
      <c r="AK51" s="360" t="s">
        <v>203</v>
      </c>
      <c r="AL51" s="825">
        <f>SUM(AL50:AQ50)</f>
        <v>0</v>
      </c>
      <c r="AM51" s="923"/>
      <c r="AN51" s="923"/>
      <c r="AO51" s="923"/>
      <c r="AP51" s="923"/>
      <c r="AQ51" s="923"/>
      <c r="AR51" s="358" t="s">
        <v>203</v>
      </c>
      <c r="AS51" s="824">
        <f>SUM(AS50)</f>
        <v>0</v>
      </c>
      <c r="AT51" s="825"/>
      <c r="AU51" s="825"/>
      <c r="AV51" s="825"/>
      <c r="AW51" s="825"/>
      <c r="AX51" s="825"/>
      <c r="AY51" s="358" t="s">
        <v>203</v>
      </c>
      <c r="AZ51" s="320"/>
      <c r="BA51" s="321"/>
      <c r="BB51" s="321"/>
      <c r="BC51" s="321"/>
      <c r="BD51" s="321"/>
      <c r="BE51" s="321"/>
      <c r="BF51" s="321"/>
      <c r="BG51" s="321"/>
      <c r="BH51" s="321"/>
      <c r="BI51" s="321"/>
      <c r="BJ51" s="321"/>
      <c r="BK51" s="321"/>
      <c r="BL51" s="321"/>
      <c r="BM51" s="322"/>
    </row>
    <row r="52" spans="1:65" ht="13.5" customHeight="1" x14ac:dyDescent="0.15">
      <c r="A52" s="928" t="s">
        <v>273</v>
      </c>
      <c r="B52" s="928" t="s">
        <v>28</v>
      </c>
      <c r="C52" s="452" t="s">
        <v>29</v>
      </c>
      <c r="D52" s="466"/>
      <c r="E52" s="466"/>
      <c r="F52" s="466"/>
      <c r="G52" s="466"/>
      <c r="H52" s="466"/>
      <c r="I52" s="466"/>
      <c r="J52" s="466"/>
      <c r="K52" s="466"/>
      <c r="L52" s="466"/>
      <c r="M52" s="466"/>
      <c r="N52" s="467"/>
      <c r="O52" s="452" t="s">
        <v>30</v>
      </c>
      <c r="P52" s="466"/>
      <c r="Q52" s="466"/>
      <c r="R52" s="466"/>
      <c r="S52" s="466"/>
      <c r="T52" s="466"/>
      <c r="U52" s="466"/>
      <c r="V52" s="466"/>
      <c r="W52" s="466"/>
      <c r="X52" s="528" t="s">
        <v>31</v>
      </c>
      <c r="Y52" s="466"/>
      <c r="Z52" s="466"/>
      <c r="AA52" s="466"/>
      <c r="AB52" s="466"/>
      <c r="AC52" s="466"/>
      <c r="AD52" s="466"/>
      <c r="AE52" s="466"/>
      <c r="AF52" s="467"/>
      <c r="AG52" s="453" t="s">
        <v>32</v>
      </c>
      <c r="AH52" s="466"/>
      <c r="AI52" s="466"/>
      <c r="AJ52" s="466"/>
      <c r="AK52" s="466"/>
      <c r="AL52" s="466"/>
      <c r="AM52" s="466"/>
      <c r="AN52" s="466"/>
      <c r="AO52" s="466"/>
      <c r="AP52" s="466"/>
      <c r="AQ52" s="467"/>
      <c r="AR52" s="465" t="s">
        <v>370</v>
      </c>
      <c r="AS52" s="932"/>
      <c r="AT52" s="932"/>
      <c r="AU52" s="932"/>
      <c r="AV52" s="932"/>
      <c r="AW52" s="932"/>
      <c r="AX52" s="932"/>
      <c r="AY52" s="932"/>
      <c r="AZ52" s="452" t="s">
        <v>20</v>
      </c>
      <c r="BA52" s="466"/>
      <c r="BB52" s="466"/>
      <c r="BC52" s="466"/>
      <c r="BD52" s="466"/>
      <c r="BE52" s="466"/>
      <c r="BF52" s="466"/>
      <c r="BG52" s="466"/>
      <c r="BH52" s="467"/>
      <c r="BI52" s="933" t="s">
        <v>3</v>
      </c>
      <c r="BJ52" s="934"/>
      <c r="BK52" s="934"/>
      <c r="BL52" s="934"/>
      <c r="BM52" s="935"/>
    </row>
    <row r="53" spans="1:65" ht="13.5" customHeight="1" x14ac:dyDescent="0.15">
      <c r="A53" s="556"/>
      <c r="B53" s="556"/>
      <c r="C53" s="452" t="s">
        <v>33</v>
      </c>
      <c r="D53" s="466"/>
      <c r="E53" s="466"/>
      <c r="F53" s="466"/>
      <c r="G53" s="466"/>
      <c r="H53" s="466"/>
      <c r="I53" s="466"/>
      <c r="J53" s="466"/>
      <c r="K53" s="466"/>
      <c r="L53" s="466"/>
      <c r="M53" s="466"/>
      <c r="N53" s="467"/>
      <c r="O53" s="531" t="s">
        <v>25</v>
      </c>
      <c r="P53" s="532"/>
      <c r="Q53" s="532"/>
      <c r="R53" s="532"/>
      <c r="S53" s="532"/>
      <c r="T53" s="532"/>
      <c r="U53" s="532"/>
      <c r="V53" s="532"/>
      <c r="W53" s="533"/>
      <c r="X53" s="560"/>
      <c r="Y53" s="486"/>
      <c r="Z53" s="486"/>
      <c r="AA53" s="486"/>
      <c r="AB53" s="486"/>
      <c r="AC53" s="486"/>
      <c r="AD53" s="486"/>
      <c r="AE53" s="486" t="s">
        <v>34</v>
      </c>
      <c r="AF53" s="487"/>
      <c r="AG53" s="559"/>
      <c r="AH53" s="486"/>
      <c r="AI53" s="486"/>
      <c r="AJ53" s="486"/>
      <c r="AK53" s="486"/>
      <c r="AL53" s="486"/>
      <c r="AM53" s="486"/>
      <c r="AN53" s="486"/>
      <c r="AO53" s="486"/>
      <c r="AP53" s="486" t="s">
        <v>211</v>
      </c>
      <c r="AQ53" s="487"/>
      <c r="AR53" s="559"/>
      <c r="AS53" s="486"/>
      <c r="AT53" s="486"/>
      <c r="AU53" s="486"/>
      <c r="AV53" s="486"/>
      <c r="AW53" s="486"/>
      <c r="AX53" s="486" t="s">
        <v>211</v>
      </c>
      <c r="AY53" s="487"/>
      <c r="AZ53" s="824">
        <f>X53+AG53+AR53</f>
        <v>0</v>
      </c>
      <c r="BA53" s="825"/>
      <c r="BB53" s="825"/>
      <c r="BC53" s="825"/>
      <c r="BD53" s="825"/>
      <c r="BE53" s="825"/>
      <c r="BF53" s="825"/>
      <c r="BG53" s="825" t="s">
        <v>34</v>
      </c>
      <c r="BH53" s="929"/>
      <c r="BI53" s="936" t="s">
        <v>409</v>
      </c>
      <c r="BJ53" s="937"/>
      <c r="BK53" s="937"/>
      <c r="BL53" s="937"/>
      <c r="BM53" s="938"/>
    </row>
    <row r="54" spans="1:65" ht="13.5" customHeight="1" x14ac:dyDescent="0.15">
      <c r="A54" s="556"/>
      <c r="B54" s="556"/>
      <c r="C54" s="452" t="s">
        <v>35</v>
      </c>
      <c r="D54" s="466"/>
      <c r="E54" s="466"/>
      <c r="F54" s="466"/>
      <c r="G54" s="466"/>
      <c r="H54" s="466"/>
      <c r="I54" s="466"/>
      <c r="J54" s="466"/>
      <c r="K54" s="466"/>
      <c r="L54" s="466"/>
      <c r="M54" s="466"/>
      <c r="N54" s="467"/>
      <c r="O54" s="531" t="s">
        <v>25</v>
      </c>
      <c r="P54" s="532"/>
      <c r="Q54" s="532"/>
      <c r="R54" s="532"/>
      <c r="S54" s="532"/>
      <c r="T54" s="532"/>
      <c r="U54" s="532"/>
      <c r="V54" s="532"/>
      <c r="W54" s="533"/>
      <c r="X54" s="560"/>
      <c r="Y54" s="486"/>
      <c r="Z54" s="486"/>
      <c r="AA54" s="486"/>
      <c r="AB54" s="486"/>
      <c r="AC54" s="486"/>
      <c r="AD54" s="486"/>
      <c r="AE54" s="486" t="s">
        <v>34</v>
      </c>
      <c r="AF54" s="487"/>
      <c r="AG54" s="559"/>
      <c r="AH54" s="486"/>
      <c r="AI54" s="486"/>
      <c r="AJ54" s="486"/>
      <c r="AK54" s="486"/>
      <c r="AL54" s="486"/>
      <c r="AM54" s="486"/>
      <c r="AN54" s="486"/>
      <c r="AO54" s="486"/>
      <c r="AP54" s="486" t="s">
        <v>211</v>
      </c>
      <c r="AQ54" s="487"/>
      <c r="AR54" s="559"/>
      <c r="AS54" s="486"/>
      <c r="AT54" s="486"/>
      <c r="AU54" s="486"/>
      <c r="AV54" s="486"/>
      <c r="AW54" s="486"/>
      <c r="AX54" s="486" t="s">
        <v>211</v>
      </c>
      <c r="AY54" s="487"/>
      <c r="AZ54" s="824">
        <f>X54+AG54+AR54</f>
        <v>0</v>
      </c>
      <c r="BA54" s="825"/>
      <c r="BB54" s="825"/>
      <c r="BC54" s="825"/>
      <c r="BD54" s="825"/>
      <c r="BE54" s="825"/>
      <c r="BF54" s="825"/>
      <c r="BG54" s="825" t="s">
        <v>34</v>
      </c>
      <c r="BH54" s="929"/>
      <c r="BI54" s="939"/>
      <c r="BJ54" s="940"/>
      <c r="BK54" s="940"/>
      <c r="BL54" s="940"/>
      <c r="BM54" s="941"/>
    </row>
    <row r="55" spans="1:65" ht="13.5" customHeight="1" x14ac:dyDescent="0.15">
      <c r="A55" s="556"/>
      <c r="B55" s="556"/>
      <c r="C55" s="452" t="s">
        <v>36</v>
      </c>
      <c r="D55" s="466"/>
      <c r="E55" s="466"/>
      <c r="F55" s="466"/>
      <c r="G55" s="466"/>
      <c r="H55" s="466"/>
      <c r="I55" s="466"/>
      <c r="J55" s="466"/>
      <c r="K55" s="466"/>
      <c r="L55" s="466"/>
      <c r="M55" s="466"/>
      <c r="N55" s="467"/>
      <c r="O55" s="559"/>
      <c r="P55" s="486"/>
      <c r="Q55" s="486"/>
      <c r="R55" s="486"/>
      <c r="S55" s="486"/>
      <c r="T55" s="486"/>
      <c r="U55" s="486"/>
      <c r="V55" s="457" t="s">
        <v>211</v>
      </c>
      <c r="W55" s="518"/>
      <c r="X55" s="930">
        <f>SUM(X53:AE54)</f>
        <v>0</v>
      </c>
      <c r="Y55" s="825"/>
      <c r="Z55" s="825"/>
      <c r="AA55" s="825"/>
      <c r="AB55" s="825"/>
      <c r="AC55" s="825"/>
      <c r="AD55" s="825"/>
      <c r="AE55" s="923" t="s">
        <v>34</v>
      </c>
      <c r="AF55" s="931"/>
      <c r="AG55" s="824">
        <f>AG53+AG54</f>
        <v>0</v>
      </c>
      <c r="AH55" s="825"/>
      <c r="AI55" s="825"/>
      <c r="AJ55" s="825"/>
      <c r="AK55" s="825"/>
      <c r="AL55" s="825"/>
      <c r="AM55" s="825"/>
      <c r="AN55" s="825"/>
      <c r="AO55" s="825"/>
      <c r="AP55" s="825" t="s">
        <v>34</v>
      </c>
      <c r="AQ55" s="929"/>
      <c r="AR55" s="824">
        <f>AR53+AR54</f>
        <v>0</v>
      </c>
      <c r="AS55" s="825"/>
      <c r="AT55" s="825"/>
      <c r="AU55" s="825"/>
      <c r="AV55" s="825"/>
      <c r="AW55" s="825"/>
      <c r="AX55" s="825" t="s">
        <v>34</v>
      </c>
      <c r="AY55" s="929"/>
      <c r="AZ55" s="824">
        <f>X55+AG55+AR55</f>
        <v>0</v>
      </c>
      <c r="BA55" s="825"/>
      <c r="BB55" s="825"/>
      <c r="BC55" s="825"/>
      <c r="BD55" s="825"/>
      <c r="BE55" s="825"/>
      <c r="BF55" s="825"/>
      <c r="BG55" s="825" t="s">
        <v>34</v>
      </c>
      <c r="BH55" s="929"/>
      <c r="BI55" s="939"/>
      <c r="BJ55" s="940"/>
      <c r="BK55" s="940"/>
      <c r="BL55" s="940"/>
      <c r="BM55" s="941"/>
    </row>
    <row r="56" spans="1:65" ht="13.5" customHeight="1" x14ac:dyDescent="0.15">
      <c r="A56" s="556"/>
      <c r="B56" s="557"/>
      <c r="C56" s="452" t="s">
        <v>37</v>
      </c>
      <c r="D56" s="466"/>
      <c r="E56" s="466"/>
      <c r="F56" s="466"/>
      <c r="G56" s="466"/>
      <c r="H56" s="466"/>
      <c r="I56" s="466"/>
      <c r="J56" s="466"/>
      <c r="K56" s="466"/>
      <c r="L56" s="466"/>
      <c r="M56" s="466"/>
      <c r="N56" s="467"/>
      <c r="O56" s="531" t="s">
        <v>25</v>
      </c>
      <c r="P56" s="532"/>
      <c r="Q56" s="532"/>
      <c r="R56" s="532"/>
      <c r="S56" s="532"/>
      <c r="T56" s="532"/>
      <c r="U56" s="532"/>
      <c r="V56" s="532"/>
      <c r="W56" s="533"/>
      <c r="X56" s="560"/>
      <c r="Y56" s="486"/>
      <c r="Z56" s="486"/>
      <c r="AA56" s="486"/>
      <c r="AB56" s="486"/>
      <c r="AC56" s="486"/>
      <c r="AD56" s="486"/>
      <c r="AE56" s="457" t="s">
        <v>34</v>
      </c>
      <c r="AF56" s="458"/>
      <c r="AG56" s="942"/>
      <c r="AH56" s="457"/>
      <c r="AI56" s="457"/>
      <c r="AJ56" s="457"/>
      <c r="AK56" s="457"/>
      <c r="AL56" s="457"/>
      <c r="AM56" s="457"/>
      <c r="AN56" s="457"/>
      <c r="AO56" s="457"/>
      <c r="AP56" s="486" t="s">
        <v>34</v>
      </c>
      <c r="AQ56" s="487"/>
      <c r="AR56" s="559"/>
      <c r="AS56" s="486"/>
      <c r="AT56" s="486"/>
      <c r="AU56" s="486"/>
      <c r="AV56" s="486"/>
      <c r="AW56" s="486"/>
      <c r="AX56" s="486" t="s">
        <v>34</v>
      </c>
      <c r="AY56" s="487"/>
      <c r="AZ56" s="824">
        <f>X56+AG56+AR56</f>
        <v>0</v>
      </c>
      <c r="BA56" s="825"/>
      <c r="BB56" s="825"/>
      <c r="BC56" s="825"/>
      <c r="BD56" s="825"/>
      <c r="BE56" s="825"/>
      <c r="BF56" s="825"/>
      <c r="BG56" s="825" t="s">
        <v>34</v>
      </c>
      <c r="BH56" s="929"/>
      <c r="BI56" s="939"/>
      <c r="BJ56" s="940"/>
      <c r="BK56" s="940"/>
      <c r="BL56" s="940"/>
      <c r="BM56" s="941"/>
    </row>
    <row r="57" spans="1:65" ht="13.5" customHeight="1" x14ac:dyDescent="0.15">
      <c r="A57" s="556"/>
      <c r="B57" s="524" t="s">
        <v>38</v>
      </c>
      <c r="C57" s="452" t="s">
        <v>29</v>
      </c>
      <c r="D57" s="466"/>
      <c r="E57" s="466"/>
      <c r="F57" s="466"/>
      <c r="G57" s="466"/>
      <c r="H57" s="466"/>
      <c r="I57" s="466"/>
      <c r="J57" s="466"/>
      <c r="K57" s="466"/>
      <c r="L57" s="466"/>
      <c r="M57" s="466"/>
      <c r="N57" s="467"/>
      <c r="O57" s="509" t="s">
        <v>30</v>
      </c>
      <c r="P57" s="466"/>
      <c r="Q57" s="466"/>
      <c r="R57" s="466"/>
      <c r="S57" s="466"/>
      <c r="T57" s="466"/>
      <c r="U57" s="466"/>
      <c r="V57" s="466"/>
      <c r="W57" s="527"/>
      <c r="X57" s="528" t="s">
        <v>31</v>
      </c>
      <c r="Y57" s="466"/>
      <c r="Z57" s="466"/>
      <c r="AA57" s="466"/>
      <c r="AB57" s="466"/>
      <c r="AC57" s="466"/>
      <c r="AD57" s="466"/>
      <c r="AE57" s="466"/>
      <c r="AF57" s="467"/>
      <c r="AG57" s="453" t="s">
        <v>32</v>
      </c>
      <c r="AH57" s="466"/>
      <c r="AI57" s="466"/>
      <c r="AJ57" s="466"/>
      <c r="AK57" s="466"/>
      <c r="AL57" s="466"/>
      <c r="AM57" s="466"/>
      <c r="AN57" s="466"/>
      <c r="AO57" s="466"/>
      <c r="AP57" s="466"/>
      <c r="AQ57" s="466"/>
      <c r="AR57" s="465" t="s">
        <v>370</v>
      </c>
      <c r="AS57" s="932"/>
      <c r="AT57" s="932"/>
      <c r="AU57" s="932"/>
      <c r="AV57" s="932"/>
      <c r="AW57" s="932"/>
      <c r="AX57" s="932"/>
      <c r="AY57" s="932"/>
      <c r="AZ57" s="452" t="s">
        <v>20</v>
      </c>
      <c r="BA57" s="466"/>
      <c r="BB57" s="466"/>
      <c r="BC57" s="466"/>
      <c r="BD57" s="466"/>
      <c r="BE57" s="466"/>
      <c r="BF57" s="466"/>
      <c r="BG57" s="466"/>
      <c r="BH57" s="467"/>
      <c r="BI57" s="255"/>
      <c r="BM57" s="254"/>
    </row>
    <row r="58" spans="1:65" ht="13.5" customHeight="1" x14ac:dyDescent="0.15">
      <c r="A58" s="556"/>
      <c r="B58" s="525"/>
      <c r="C58" s="452" t="s">
        <v>39</v>
      </c>
      <c r="D58" s="466"/>
      <c r="E58" s="466"/>
      <c r="F58" s="466"/>
      <c r="G58" s="466"/>
      <c r="H58" s="466"/>
      <c r="I58" s="466"/>
      <c r="J58" s="466"/>
      <c r="K58" s="466"/>
      <c r="L58" s="466"/>
      <c r="M58" s="466"/>
      <c r="N58" s="467"/>
      <c r="O58" s="559"/>
      <c r="P58" s="486"/>
      <c r="Q58" s="486"/>
      <c r="R58" s="486"/>
      <c r="S58" s="486"/>
      <c r="T58" s="486"/>
      <c r="U58" s="486"/>
      <c r="V58" s="457" t="s">
        <v>211</v>
      </c>
      <c r="W58" s="518"/>
      <c r="X58" s="560"/>
      <c r="Y58" s="486"/>
      <c r="Z58" s="486"/>
      <c r="AA58" s="486"/>
      <c r="AB58" s="486"/>
      <c r="AC58" s="486"/>
      <c r="AD58" s="486"/>
      <c r="AE58" s="486" t="s">
        <v>211</v>
      </c>
      <c r="AF58" s="487"/>
      <c r="AG58" s="559"/>
      <c r="AH58" s="486"/>
      <c r="AI58" s="486"/>
      <c r="AJ58" s="486"/>
      <c r="AK58" s="486"/>
      <c r="AL58" s="486"/>
      <c r="AM58" s="486"/>
      <c r="AN58" s="486"/>
      <c r="AO58" s="486"/>
      <c r="AP58" s="486" t="s">
        <v>211</v>
      </c>
      <c r="AQ58" s="487"/>
      <c r="AR58" s="559"/>
      <c r="AS58" s="486"/>
      <c r="AT58" s="486"/>
      <c r="AU58" s="486"/>
      <c r="AV58" s="486"/>
      <c r="AW58" s="486"/>
      <c r="AX58" s="486" t="s">
        <v>211</v>
      </c>
      <c r="AY58" s="487"/>
      <c r="AZ58" s="824">
        <f>X58+AG58+AR58</f>
        <v>0</v>
      </c>
      <c r="BA58" s="923"/>
      <c r="BB58" s="923"/>
      <c r="BC58" s="923"/>
      <c r="BD58" s="923"/>
      <c r="BE58" s="923"/>
      <c r="BF58" s="923"/>
      <c r="BG58" s="825" t="s">
        <v>34</v>
      </c>
      <c r="BH58" s="929"/>
      <c r="BI58" s="255"/>
      <c r="BM58" s="254"/>
    </row>
    <row r="59" spans="1:65" ht="13.5" customHeight="1" x14ac:dyDescent="0.15">
      <c r="A59" s="556"/>
      <c r="B59" s="525"/>
      <c r="C59" s="510" t="s">
        <v>40</v>
      </c>
      <c r="D59" s="452" t="s">
        <v>212</v>
      </c>
      <c r="E59" s="466"/>
      <c r="F59" s="466"/>
      <c r="G59" s="466"/>
      <c r="H59" s="466"/>
      <c r="I59" s="466"/>
      <c r="J59" s="466"/>
      <c r="K59" s="466"/>
      <c r="L59" s="466"/>
      <c r="M59" s="466"/>
      <c r="N59" s="467"/>
      <c r="O59" s="517" t="s">
        <v>213</v>
      </c>
      <c r="P59" s="466"/>
      <c r="Q59" s="466"/>
      <c r="R59" s="466"/>
      <c r="S59" s="466"/>
      <c r="T59" s="466"/>
      <c r="U59" s="466"/>
      <c r="V59" s="466"/>
      <c r="W59" s="466"/>
      <c r="X59" s="466"/>
      <c r="Y59" s="466"/>
      <c r="Z59" s="466"/>
      <c r="AA59" s="466"/>
      <c r="AB59" s="466"/>
      <c r="AC59" s="466"/>
      <c r="AD59" s="466"/>
      <c r="AE59" s="466"/>
      <c r="AF59" s="467"/>
      <c r="AG59" s="124"/>
      <c r="AH59" s="191"/>
      <c r="AI59" s="191"/>
      <c r="AJ59" s="191"/>
      <c r="AK59" s="191"/>
      <c r="AL59" s="191"/>
      <c r="AM59" s="191"/>
      <c r="AN59" s="191"/>
      <c r="AO59" s="191"/>
      <c r="AP59" s="191"/>
      <c r="AQ59" s="125"/>
      <c r="AR59" s="125"/>
      <c r="AS59" s="125"/>
      <c r="AT59" s="125"/>
      <c r="AU59" s="125"/>
      <c r="AV59" s="125"/>
      <c r="AW59" s="125"/>
      <c r="AX59" s="125"/>
      <c r="AY59" s="125"/>
      <c r="AZ59" s="125"/>
      <c r="BA59" s="125"/>
      <c r="BB59" s="125"/>
      <c r="BC59" s="125"/>
      <c r="BD59" s="125"/>
      <c r="BE59" s="125"/>
      <c r="BF59" s="125"/>
      <c r="BG59" s="125"/>
      <c r="BH59" s="126"/>
      <c r="BI59" s="255"/>
      <c r="BM59" s="254"/>
    </row>
    <row r="60" spans="1:65" ht="13.5" customHeight="1" x14ac:dyDescent="0.15">
      <c r="A60" s="556"/>
      <c r="B60" s="525"/>
      <c r="C60" s="515"/>
      <c r="D60" s="509"/>
      <c r="E60" s="466"/>
      <c r="F60" s="466"/>
      <c r="G60" s="466"/>
      <c r="H60" s="466"/>
      <c r="I60" s="466"/>
      <c r="J60" s="466"/>
      <c r="K60" s="466"/>
      <c r="L60" s="466"/>
      <c r="M60" s="466"/>
      <c r="N60" s="467"/>
      <c r="O60" s="559"/>
      <c r="P60" s="486"/>
      <c r="Q60" s="486"/>
      <c r="R60" s="486"/>
      <c r="S60" s="486"/>
      <c r="T60" s="486"/>
      <c r="U60" s="486"/>
      <c r="V60" s="486"/>
      <c r="W60" s="486"/>
      <c r="X60" s="486"/>
      <c r="Y60" s="486"/>
      <c r="Z60" s="486"/>
      <c r="AA60" s="486"/>
      <c r="AB60" s="486"/>
      <c r="AC60" s="486"/>
      <c r="AD60" s="486"/>
      <c r="AE60" s="457" t="s">
        <v>41</v>
      </c>
      <c r="AF60" s="458"/>
      <c r="AG60" s="127"/>
      <c r="AH60" s="128"/>
      <c r="AI60" s="128"/>
      <c r="AJ60" s="128"/>
      <c r="AK60" s="128"/>
      <c r="AL60" s="128"/>
      <c r="AM60" s="129"/>
      <c r="AN60" s="129"/>
      <c r="AO60" s="129"/>
      <c r="AP60" s="129"/>
      <c r="AQ60" s="130"/>
      <c r="AR60" s="130"/>
      <c r="AS60" s="130"/>
      <c r="AT60" s="130"/>
      <c r="AU60" s="130"/>
      <c r="AV60" s="130"/>
      <c r="AW60" s="130"/>
      <c r="AX60" s="130"/>
      <c r="AY60" s="130"/>
      <c r="AZ60" s="130"/>
      <c r="BA60" s="130"/>
      <c r="BB60" s="130"/>
      <c r="BC60" s="130"/>
      <c r="BD60" s="130"/>
      <c r="BE60" s="130"/>
      <c r="BF60" s="130"/>
      <c r="BG60" s="130"/>
      <c r="BH60" s="192"/>
      <c r="BI60" s="255"/>
      <c r="BM60" s="254"/>
    </row>
    <row r="61" spans="1:65" ht="13.5" customHeight="1" x14ac:dyDescent="0.15">
      <c r="A61" s="556"/>
      <c r="B61" s="525"/>
      <c r="C61" s="515"/>
      <c r="D61" s="509"/>
      <c r="E61" s="466"/>
      <c r="F61" s="466"/>
      <c r="G61" s="466"/>
      <c r="H61" s="466"/>
      <c r="I61" s="466"/>
      <c r="J61" s="466"/>
      <c r="K61" s="466"/>
      <c r="L61" s="466"/>
      <c r="M61" s="466"/>
      <c r="N61" s="467"/>
      <c r="O61" s="559"/>
      <c r="P61" s="486"/>
      <c r="Q61" s="486"/>
      <c r="R61" s="486"/>
      <c r="S61" s="486"/>
      <c r="T61" s="486"/>
      <c r="U61" s="486"/>
      <c r="V61" s="486"/>
      <c r="W61" s="486"/>
      <c r="X61" s="486"/>
      <c r="Y61" s="486"/>
      <c r="Z61" s="486"/>
      <c r="AA61" s="486"/>
      <c r="AB61" s="486"/>
      <c r="AC61" s="486"/>
      <c r="AD61" s="486"/>
      <c r="AE61" s="457" t="s">
        <v>41</v>
      </c>
      <c r="AF61" s="458"/>
      <c r="AG61" s="182"/>
      <c r="AH61" s="86"/>
      <c r="AI61" s="86"/>
      <c r="AJ61" s="86"/>
      <c r="AK61" s="86"/>
      <c r="AL61" s="86"/>
      <c r="AM61" s="5"/>
      <c r="AN61" s="5"/>
      <c r="AO61" s="5"/>
      <c r="AP61" s="5"/>
      <c r="AQ61" s="130"/>
      <c r="AR61" s="130"/>
      <c r="AS61" s="130"/>
      <c r="AT61" s="130"/>
      <c r="AU61" s="130"/>
      <c r="AV61" s="130"/>
      <c r="AW61" s="130"/>
      <c r="AX61" s="130"/>
      <c r="AY61" s="130"/>
      <c r="AZ61" s="130"/>
      <c r="BA61" s="130"/>
      <c r="BB61" s="130"/>
      <c r="BC61" s="130"/>
      <c r="BD61" s="130"/>
      <c r="BE61" s="130"/>
      <c r="BF61" s="130"/>
      <c r="BG61" s="130"/>
      <c r="BH61" s="192"/>
      <c r="BI61" s="255"/>
      <c r="BM61" s="254"/>
    </row>
    <row r="62" spans="1:65" ht="13.5" customHeight="1" x14ac:dyDescent="0.15">
      <c r="A62" s="556"/>
      <c r="B62" s="525"/>
      <c r="C62" s="516"/>
      <c r="D62" s="509"/>
      <c r="E62" s="466"/>
      <c r="F62" s="466"/>
      <c r="G62" s="466"/>
      <c r="H62" s="466"/>
      <c r="I62" s="466"/>
      <c r="J62" s="466"/>
      <c r="K62" s="466"/>
      <c r="L62" s="466"/>
      <c r="M62" s="466"/>
      <c r="N62" s="467"/>
      <c r="O62" s="559"/>
      <c r="P62" s="486"/>
      <c r="Q62" s="486"/>
      <c r="R62" s="486"/>
      <c r="S62" s="486"/>
      <c r="T62" s="486"/>
      <c r="U62" s="486"/>
      <c r="V62" s="486"/>
      <c r="W62" s="486"/>
      <c r="X62" s="486"/>
      <c r="Y62" s="486"/>
      <c r="Z62" s="486"/>
      <c r="AA62" s="486"/>
      <c r="AB62" s="486"/>
      <c r="AC62" s="486"/>
      <c r="AD62" s="486"/>
      <c r="AE62" s="457" t="s">
        <v>41</v>
      </c>
      <c r="AF62" s="458"/>
      <c r="AG62" s="183"/>
      <c r="AH62" s="183"/>
      <c r="AI62" s="183"/>
      <c r="AJ62" s="183"/>
      <c r="AK62" s="183"/>
      <c r="AL62" s="183"/>
      <c r="AM62" s="88"/>
      <c r="AN62" s="88"/>
      <c r="AO62" s="88"/>
      <c r="AP62" s="88"/>
      <c r="AQ62" s="131"/>
      <c r="AR62" s="131"/>
      <c r="AS62" s="131"/>
      <c r="AT62" s="131"/>
      <c r="AU62" s="131"/>
      <c r="AV62" s="131"/>
      <c r="AW62" s="131"/>
      <c r="AX62" s="131"/>
      <c r="AY62" s="131"/>
      <c r="AZ62" s="131"/>
      <c r="BA62" s="131"/>
      <c r="BB62" s="131"/>
      <c r="BC62" s="131"/>
      <c r="BD62" s="131"/>
      <c r="BE62" s="131"/>
      <c r="BF62" s="131"/>
      <c r="BG62" s="131"/>
      <c r="BH62" s="132"/>
      <c r="BI62" s="255"/>
      <c r="BM62" s="254"/>
    </row>
    <row r="63" spans="1:65" ht="13.5" customHeight="1" x14ac:dyDescent="0.15">
      <c r="A63" s="556"/>
      <c r="B63" s="526"/>
      <c r="C63" s="510" t="s">
        <v>42</v>
      </c>
      <c r="D63" s="452" t="s">
        <v>29</v>
      </c>
      <c r="E63" s="453"/>
      <c r="F63" s="453"/>
      <c r="G63" s="453"/>
      <c r="H63" s="453"/>
      <c r="I63" s="453"/>
      <c r="J63" s="453"/>
      <c r="K63" s="453"/>
      <c r="L63" s="453"/>
      <c r="M63" s="453"/>
      <c r="N63" s="454"/>
      <c r="O63" s="452" t="s">
        <v>214</v>
      </c>
      <c r="P63" s="453"/>
      <c r="Q63" s="453"/>
      <c r="R63" s="453"/>
      <c r="S63" s="453"/>
      <c r="T63" s="453"/>
      <c r="U63" s="453"/>
      <c r="V63" s="453"/>
      <c r="W63" s="454"/>
      <c r="X63" s="452" t="s">
        <v>215</v>
      </c>
      <c r="Y63" s="453"/>
      <c r="Z63" s="453"/>
      <c r="AA63" s="453"/>
      <c r="AB63" s="453"/>
      <c r="AC63" s="453"/>
      <c r="AD63" s="453"/>
      <c r="AE63" s="453"/>
      <c r="AF63" s="454"/>
      <c r="AG63" s="452" t="s">
        <v>216</v>
      </c>
      <c r="AH63" s="453"/>
      <c r="AI63" s="453"/>
      <c r="AJ63" s="453"/>
      <c r="AK63" s="453"/>
      <c r="AL63" s="453"/>
      <c r="AM63" s="453"/>
      <c r="AN63" s="453"/>
      <c r="AO63" s="453"/>
      <c r="AP63" s="453"/>
      <c r="AQ63" s="454"/>
      <c r="AR63" s="452" t="s">
        <v>217</v>
      </c>
      <c r="AS63" s="453"/>
      <c r="AT63" s="453"/>
      <c r="AU63" s="453"/>
      <c r="AV63" s="453"/>
      <c r="AW63" s="453"/>
      <c r="AX63" s="453"/>
      <c r="AY63" s="454"/>
      <c r="AZ63" s="452" t="s">
        <v>218</v>
      </c>
      <c r="BA63" s="453"/>
      <c r="BB63" s="453"/>
      <c r="BC63" s="453"/>
      <c r="BD63" s="453"/>
      <c r="BE63" s="453"/>
      <c r="BF63" s="453"/>
      <c r="BG63" s="453"/>
      <c r="BH63" s="454"/>
      <c r="BI63" s="255"/>
      <c r="BM63" s="254"/>
    </row>
    <row r="64" spans="1:65" ht="13.5" customHeight="1" x14ac:dyDescent="0.15">
      <c r="A64" s="556"/>
      <c r="B64" s="526"/>
      <c r="C64" s="511"/>
      <c r="D64" s="452" t="s">
        <v>43</v>
      </c>
      <c r="E64" s="466"/>
      <c r="F64" s="466"/>
      <c r="G64" s="466"/>
      <c r="H64" s="466"/>
      <c r="I64" s="466"/>
      <c r="J64" s="466"/>
      <c r="K64" s="466"/>
      <c r="L64" s="466"/>
      <c r="M64" s="466"/>
      <c r="N64" s="467"/>
      <c r="O64" s="625"/>
      <c r="P64" s="943"/>
      <c r="Q64" s="943"/>
      <c r="R64" s="943"/>
      <c r="S64" s="943"/>
      <c r="T64" s="943"/>
      <c r="U64" s="943"/>
      <c r="V64" s="486" t="s">
        <v>41</v>
      </c>
      <c r="W64" s="487"/>
      <c r="X64" s="625"/>
      <c r="Y64" s="943"/>
      <c r="Z64" s="943"/>
      <c r="AA64" s="943"/>
      <c r="AB64" s="943"/>
      <c r="AC64" s="943"/>
      <c r="AD64" s="943"/>
      <c r="AE64" s="486" t="s">
        <v>41</v>
      </c>
      <c r="AF64" s="487"/>
      <c r="AG64" s="559"/>
      <c r="AH64" s="486"/>
      <c r="AI64" s="486"/>
      <c r="AJ64" s="486"/>
      <c r="AK64" s="486"/>
      <c r="AL64" s="486"/>
      <c r="AM64" s="486"/>
      <c r="AN64" s="486"/>
      <c r="AO64" s="486"/>
      <c r="AP64" s="486" t="s">
        <v>41</v>
      </c>
      <c r="AQ64" s="487"/>
      <c r="AR64" s="559"/>
      <c r="AS64" s="486"/>
      <c r="AT64" s="486"/>
      <c r="AU64" s="486"/>
      <c r="AV64" s="486"/>
      <c r="AW64" s="486"/>
      <c r="AX64" s="486" t="s">
        <v>41</v>
      </c>
      <c r="AY64" s="487"/>
      <c r="AZ64" s="559"/>
      <c r="BA64" s="486"/>
      <c r="BB64" s="486"/>
      <c r="BC64" s="486"/>
      <c r="BD64" s="486"/>
      <c r="BE64" s="486"/>
      <c r="BF64" s="486"/>
      <c r="BG64" s="486" t="s">
        <v>41</v>
      </c>
      <c r="BH64" s="487"/>
      <c r="BI64" s="255"/>
      <c r="BM64" s="254"/>
    </row>
    <row r="65" spans="1:65" ht="13.5" customHeight="1" x14ac:dyDescent="0.15">
      <c r="A65" s="556"/>
      <c r="B65" s="526"/>
      <c r="C65" s="511"/>
      <c r="D65" s="452" t="s">
        <v>44</v>
      </c>
      <c r="E65" s="466"/>
      <c r="F65" s="466"/>
      <c r="G65" s="466"/>
      <c r="H65" s="466"/>
      <c r="I65" s="466"/>
      <c r="J65" s="466"/>
      <c r="K65" s="466"/>
      <c r="L65" s="466"/>
      <c r="M65" s="466"/>
      <c r="N65" s="467"/>
      <c r="O65" s="625"/>
      <c r="P65" s="943"/>
      <c r="Q65" s="943"/>
      <c r="R65" s="943"/>
      <c r="S65" s="943"/>
      <c r="T65" s="943"/>
      <c r="U65" s="943"/>
      <c r="V65" s="486" t="s">
        <v>41</v>
      </c>
      <c r="W65" s="487"/>
      <c r="X65" s="625"/>
      <c r="Y65" s="943"/>
      <c r="Z65" s="943"/>
      <c r="AA65" s="943"/>
      <c r="AB65" s="943"/>
      <c r="AC65" s="943"/>
      <c r="AD65" s="943"/>
      <c r="AE65" s="486" t="s">
        <v>41</v>
      </c>
      <c r="AF65" s="487"/>
      <c r="AG65" s="559"/>
      <c r="AH65" s="486"/>
      <c r="AI65" s="486"/>
      <c r="AJ65" s="486"/>
      <c r="AK65" s="486"/>
      <c r="AL65" s="486"/>
      <c r="AM65" s="486"/>
      <c r="AN65" s="486"/>
      <c r="AO65" s="486"/>
      <c r="AP65" s="486" t="s">
        <v>41</v>
      </c>
      <c r="AQ65" s="487"/>
      <c r="AR65" s="559"/>
      <c r="AS65" s="486"/>
      <c r="AT65" s="486"/>
      <c r="AU65" s="486"/>
      <c r="AV65" s="486"/>
      <c r="AW65" s="486"/>
      <c r="AX65" s="486" t="s">
        <v>41</v>
      </c>
      <c r="AY65" s="487"/>
      <c r="AZ65" s="559"/>
      <c r="BA65" s="486"/>
      <c r="BB65" s="486"/>
      <c r="BC65" s="486"/>
      <c r="BD65" s="486"/>
      <c r="BE65" s="486"/>
      <c r="BF65" s="486"/>
      <c r="BG65" s="486" t="s">
        <v>41</v>
      </c>
      <c r="BH65" s="487"/>
      <c r="BI65" s="255"/>
      <c r="BM65" s="254"/>
    </row>
    <row r="66" spans="1:65" ht="13.5" customHeight="1" x14ac:dyDescent="0.15">
      <c r="A66" s="556"/>
      <c r="B66" s="526"/>
      <c r="C66" s="512"/>
      <c r="D66" s="452" t="s">
        <v>45</v>
      </c>
      <c r="E66" s="466"/>
      <c r="F66" s="466"/>
      <c r="G66" s="466"/>
      <c r="H66" s="466"/>
      <c r="I66" s="466"/>
      <c r="J66" s="466"/>
      <c r="K66" s="466"/>
      <c r="L66" s="466"/>
      <c r="M66" s="466"/>
      <c r="N66" s="467"/>
      <c r="O66" s="625"/>
      <c r="P66" s="943"/>
      <c r="Q66" s="943"/>
      <c r="R66" s="943"/>
      <c r="S66" s="943"/>
      <c r="T66" s="943"/>
      <c r="U66" s="943"/>
      <c r="V66" s="486" t="s">
        <v>41</v>
      </c>
      <c r="W66" s="487"/>
      <c r="X66" s="625"/>
      <c r="Y66" s="943"/>
      <c r="Z66" s="943"/>
      <c r="AA66" s="943"/>
      <c r="AB66" s="943"/>
      <c r="AC66" s="943"/>
      <c r="AD66" s="943"/>
      <c r="AE66" s="486" t="s">
        <v>41</v>
      </c>
      <c r="AF66" s="487"/>
      <c r="AG66" s="559"/>
      <c r="AH66" s="486"/>
      <c r="AI66" s="486"/>
      <c r="AJ66" s="486"/>
      <c r="AK66" s="486"/>
      <c r="AL66" s="486"/>
      <c r="AM66" s="486"/>
      <c r="AN66" s="486"/>
      <c r="AO66" s="486"/>
      <c r="AP66" s="486" t="s">
        <v>41</v>
      </c>
      <c r="AQ66" s="487"/>
      <c r="AR66" s="559"/>
      <c r="AS66" s="486"/>
      <c r="AT66" s="486"/>
      <c r="AU66" s="486"/>
      <c r="AV66" s="486"/>
      <c r="AW66" s="486"/>
      <c r="AX66" s="486" t="s">
        <v>41</v>
      </c>
      <c r="AY66" s="487"/>
      <c r="AZ66" s="559"/>
      <c r="BA66" s="486"/>
      <c r="BB66" s="486"/>
      <c r="BC66" s="486"/>
      <c r="BD66" s="486"/>
      <c r="BE66" s="486"/>
      <c r="BF66" s="486"/>
      <c r="BG66" s="486" t="s">
        <v>41</v>
      </c>
      <c r="BH66" s="487"/>
      <c r="BI66" s="255"/>
      <c r="BM66" s="254"/>
    </row>
    <row r="67" spans="1:65" ht="13.5" customHeight="1" x14ac:dyDescent="0.15">
      <c r="A67" s="556"/>
      <c r="B67" s="501" t="s">
        <v>46</v>
      </c>
      <c r="C67" s="452" t="s">
        <v>47</v>
      </c>
      <c r="D67" s="484"/>
      <c r="E67" s="484"/>
      <c r="F67" s="484"/>
      <c r="G67" s="484"/>
      <c r="H67" s="484"/>
      <c r="I67" s="504"/>
      <c r="J67" s="452" t="s">
        <v>48</v>
      </c>
      <c r="K67" s="453"/>
      <c r="L67" s="453"/>
      <c r="M67" s="453"/>
      <c r="N67" s="453"/>
      <c r="O67" s="453"/>
      <c r="P67" s="453"/>
      <c r="Q67" s="453"/>
      <c r="R67" s="453"/>
      <c r="S67" s="453"/>
      <c r="T67" s="453"/>
      <c r="U67" s="454"/>
      <c r="V67" s="452" t="s">
        <v>49</v>
      </c>
      <c r="W67" s="453"/>
      <c r="X67" s="453"/>
      <c r="Y67" s="453"/>
      <c r="Z67" s="453"/>
      <c r="AA67" s="453"/>
      <c r="AB67" s="453"/>
      <c r="AC67" s="453"/>
      <c r="AD67" s="453"/>
      <c r="AE67" s="453"/>
      <c r="AF67" s="453"/>
      <c r="AG67" s="454"/>
      <c r="AH67" s="133"/>
      <c r="AI67" s="134"/>
      <c r="AJ67" s="134"/>
      <c r="AK67" s="134"/>
      <c r="AL67" s="134"/>
      <c r="AM67" s="134"/>
      <c r="AN67" s="134"/>
      <c r="AO67" s="134"/>
      <c r="AP67" s="134"/>
      <c r="AQ67" s="134"/>
      <c r="AR67" s="135"/>
      <c r="AS67" s="135"/>
      <c r="AT67" s="135"/>
      <c r="AU67" s="135"/>
      <c r="AV67" s="135"/>
      <c r="AW67" s="135"/>
      <c r="AX67" s="135"/>
      <c r="AY67" s="135"/>
      <c r="AZ67" s="135"/>
      <c r="BA67" s="135"/>
      <c r="BB67" s="135"/>
      <c r="BC67" s="135"/>
      <c r="BD67" s="135"/>
      <c r="BE67" s="135"/>
      <c r="BF67" s="135"/>
      <c r="BG67" s="135"/>
      <c r="BH67" s="136"/>
      <c r="BI67" s="255"/>
      <c r="BM67" s="254"/>
    </row>
    <row r="68" spans="1:65" ht="13.5" customHeight="1" x14ac:dyDescent="0.15">
      <c r="A68" s="556"/>
      <c r="B68" s="502"/>
      <c r="C68" s="491" t="s">
        <v>50</v>
      </c>
      <c r="D68" s="944"/>
      <c r="E68" s="944"/>
      <c r="F68" s="944"/>
      <c r="G68" s="944"/>
      <c r="H68" s="944"/>
      <c r="I68" s="945"/>
      <c r="J68" s="948"/>
      <c r="K68" s="949"/>
      <c r="L68" s="949"/>
      <c r="M68" s="949"/>
      <c r="N68" s="949"/>
      <c r="O68" s="949"/>
      <c r="P68" s="949"/>
      <c r="Q68" s="949"/>
      <c r="R68" s="949"/>
      <c r="S68" s="949"/>
      <c r="T68" s="949" t="s">
        <v>211</v>
      </c>
      <c r="U68" s="951"/>
      <c r="V68" s="948"/>
      <c r="W68" s="949"/>
      <c r="X68" s="949"/>
      <c r="Y68" s="949"/>
      <c r="Z68" s="949"/>
      <c r="AA68" s="949"/>
      <c r="AB68" s="949"/>
      <c r="AC68" s="949"/>
      <c r="AD68" s="949"/>
      <c r="AE68" s="949"/>
      <c r="AF68" s="949" t="s">
        <v>221</v>
      </c>
      <c r="AG68" s="951"/>
      <c r="AH68" s="137"/>
      <c r="AI68" s="138"/>
      <c r="AJ68" s="138"/>
      <c r="AK68" s="138"/>
      <c r="AL68" s="138"/>
      <c r="AM68" s="138"/>
      <c r="AN68" s="138"/>
      <c r="AO68" s="138"/>
      <c r="AP68" s="138"/>
      <c r="AQ68" s="128"/>
      <c r="AR68" s="190"/>
      <c r="AS68" s="190"/>
      <c r="AT68" s="190"/>
      <c r="AU68" s="190"/>
      <c r="AV68" s="190"/>
      <c r="AW68" s="190"/>
      <c r="AX68" s="190"/>
      <c r="AY68" s="190"/>
      <c r="AZ68" s="190"/>
      <c r="BA68" s="190"/>
      <c r="BB68" s="190"/>
      <c r="BC68" s="190"/>
      <c r="BD68" s="190"/>
      <c r="BE68" s="190"/>
      <c r="BF68" s="190"/>
      <c r="BG68" s="190"/>
      <c r="BH68" s="139"/>
      <c r="BI68" s="255"/>
      <c r="BM68" s="254"/>
    </row>
    <row r="69" spans="1:65" ht="13.5" customHeight="1" x14ac:dyDescent="0.15">
      <c r="A69" s="556"/>
      <c r="B69" s="502"/>
      <c r="C69" s="946"/>
      <c r="D69" s="478"/>
      <c r="E69" s="478"/>
      <c r="F69" s="478"/>
      <c r="G69" s="478"/>
      <c r="H69" s="478"/>
      <c r="I69" s="947"/>
      <c r="J69" s="950"/>
      <c r="K69" s="499"/>
      <c r="L69" s="499"/>
      <c r="M69" s="499"/>
      <c r="N69" s="499"/>
      <c r="O69" s="499"/>
      <c r="P69" s="499"/>
      <c r="Q69" s="499"/>
      <c r="R69" s="499"/>
      <c r="S69" s="499"/>
      <c r="T69" s="499"/>
      <c r="U69" s="500"/>
      <c r="V69" s="950"/>
      <c r="W69" s="499"/>
      <c r="X69" s="499"/>
      <c r="Y69" s="499"/>
      <c r="Z69" s="499"/>
      <c r="AA69" s="499"/>
      <c r="AB69" s="499"/>
      <c r="AC69" s="499"/>
      <c r="AD69" s="499"/>
      <c r="AE69" s="499"/>
      <c r="AF69" s="499"/>
      <c r="AG69" s="500"/>
      <c r="AH69" s="137"/>
      <c r="AI69" s="138"/>
      <c r="AJ69" s="138"/>
      <c r="AK69" s="138"/>
      <c r="AL69" s="138"/>
      <c r="AM69" s="138"/>
      <c r="AN69" s="138"/>
      <c r="AO69" s="138"/>
      <c r="AP69" s="138"/>
      <c r="AQ69" s="128"/>
      <c r="AR69" s="190"/>
      <c r="AS69" s="190"/>
      <c r="AT69" s="190"/>
      <c r="AU69" s="190"/>
      <c r="AV69" s="190"/>
      <c r="AW69" s="190"/>
      <c r="AX69" s="190"/>
      <c r="AY69" s="190"/>
      <c r="AZ69" s="190"/>
      <c r="BA69" s="190"/>
      <c r="BB69" s="190"/>
      <c r="BC69" s="190"/>
      <c r="BD69" s="190"/>
      <c r="BE69" s="190"/>
      <c r="BF69" s="190"/>
      <c r="BG69" s="190"/>
      <c r="BH69" s="139"/>
      <c r="BI69" s="255"/>
      <c r="BM69" s="254"/>
    </row>
    <row r="70" spans="1:65" ht="13.5" customHeight="1" x14ac:dyDescent="0.15">
      <c r="A70" s="556"/>
      <c r="B70" s="502"/>
      <c r="C70" s="491" t="s">
        <v>270</v>
      </c>
      <c r="D70" s="944"/>
      <c r="E70" s="944"/>
      <c r="F70" s="944"/>
      <c r="G70" s="944"/>
      <c r="H70" s="944"/>
      <c r="I70" s="945"/>
      <c r="J70" s="948"/>
      <c r="K70" s="949"/>
      <c r="L70" s="949"/>
      <c r="M70" s="949"/>
      <c r="N70" s="949"/>
      <c r="O70" s="949"/>
      <c r="P70" s="949"/>
      <c r="Q70" s="949"/>
      <c r="R70" s="949"/>
      <c r="S70" s="949"/>
      <c r="T70" s="949" t="s">
        <v>34</v>
      </c>
      <c r="U70" s="951"/>
      <c r="V70" s="948"/>
      <c r="W70" s="949"/>
      <c r="X70" s="949"/>
      <c r="Y70" s="949"/>
      <c r="Z70" s="949"/>
      <c r="AA70" s="949"/>
      <c r="AB70" s="949"/>
      <c r="AC70" s="949"/>
      <c r="AD70" s="949"/>
      <c r="AE70" s="949"/>
      <c r="AF70" s="949" t="s">
        <v>221</v>
      </c>
      <c r="AG70" s="951"/>
      <c r="AH70" s="137"/>
      <c r="AI70" s="138"/>
      <c r="AJ70" s="138"/>
      <c r="AK70" s="138"/>
      <c r="AL70" s="138"/>
      <c r="AM70" s="138"/>
      <c r="AN70" s="138"/>
      <c r="AO70" s="138"/>
      <c r="AP70" s="138"/>
      <c r="AQ70" s="128"/>
      <c r="AR70" s="190"/>
      <c r="AS70" s="190"/>
      <c r="AT70" s="190"/>
      <c r="AU70" s="190"/>
      <c r="AV70" s="190"/>
      <c r="AW70" s="190"/>
      <c r="AX70" s="190"/>
      <c r="AY70" s="190"/>
      <c r="AZ70" s="190"/>
      <c r="BA70" s="190"/>
      <c r="BB70" s="190"/>
      <c r="BC70" s="190"/>
      <c r="BD70" s="190"/>
      <c r="BE70" s="190"/>
      <c r="BF70" s="190"/>
      <c r="BG70" s="190"/>
      <c r="BH70" s="139"/>
      <c r="BI70" s="255"/>
      <c r="BM70" s="254"/>
    </row>
    <row r="71" spans="1:65" ht="13.5" customHeight="1" x14ac:dyDescent="0.15">
      <c r="A71" s="556"/>
      <c r="B71" s="502"/>
      <c r="C71" s="946"/>
      <c r="D71" s="478"/>
      <c r="E71" s="478"/>
      <c r="F71" s="478"/>
      <c r="G71" s="478"/>
      <c r="H71" s="478"/>
      <c r="I71" s="947"/>
      <c r="J71" s="950"/>
      <c r="K71" s="499"/>
      <c r="L71" s="499"/>
      <c r="M71" s="499"/>
      <c r="N71" s="499"/>
      <c r="O71" s="499"/>
      <c r="P71" s="499"/>
      <c r="Q71" s="499"/>
      <c r="R71" s="499"/>
      <c r="S71" s="499"/>
      <c r="T71" s="499"/>
      <c r="U71" s="500"/>
      <c r="V71" s="950"/>
      <c r="W71" s="499"/>
      <c r="X71" s="499"/>
      <c r="Y71" s="499"/>
      <c r="Z71" s="499"/>
      <c r="AA71" s="499"/>
      <c r="AB71" s="499"/>
      <c r="AC71" s="499"/>
      <c r="AD71" s="499"/>
      <c r="AE71" s="499"/>
      <c r="AF71" s="499"/>
      <c r="AG71" s="500"/>
      <c r="AH71" s="137"/>
      <c r="AI71" s="138"/>
      <c r="AJ71" s="138"/>
      <c r="AK71" s="138"/>
      <c r="AL71" s="138"/>
      <c r="AM71" s="138"/>
      <c r="AN71" s="138"/>
      <c r="AO71" s="138"/>
      <c r="AP71" s="138"/>
      <c r="AQ71" s="128"/>
      <c r="AR71" s="190"/>
      <c r="AS71" s="190"/>
      <c r="AT71" s="190"/>
      <c r="AU71" s="190"/>
      <c r="AV71" s="190"/>
      <c r="AW71" s="190"/>
      <c r="AX71" s="190"/>
      <c r="AY71" s="190"/>
      <c r="AZ71" s="190"/>
      <c r="BA71" s="190"/>
      <c r="BB71" s="190"/>
      <c r="BC71" s="190"/>
      <c r="BD71" s="190"/>
      <c r="BE71" s="190"/>
      <c r="BF71" s="190"/>
      <c r="BG71" s="190"/>
      <c r="BH71" s="139"/>
      <c r="BI71" s="255"/>
      <c r="BM71" s="254"/>
    </row>
    <row r="72" spans="1:65" ht="13.5" customHeight="1" x14ac:dyDescent="0.15">
      <c r="A72" s="556"/>
      <c r="B72" s="502"/>
      <c r="C72" s="477" t="s">
        <v>51</v>
      </c>
      <c r="D72" s="478"/>
      <c r="E72" s="478"/>
      <c r="F72" s="478"/>
      <c r="G72" s="478"/>
      <c r="H72" s="478"/>
      <c r="I72" s="478"/>
      <c r="J72" s="559"/>
      <c r="K72" s="486"/>
      <c r="L72" s="486"/>
      <c r="M72" s="486"/>
      <c r="N72" s="486"/>
      <c r="O72" s="486"/>
      <c r="P72" s="486"/>
      <c r="Q72" s="486"/>
      <c r="R72" s="486"/>
      <c r="S72" s="486"/>
      <c r="T72" s="486" t="s">
        <v>34</v>
      </c>
      <c r="U72" s="487"/>
      <c r="V72" s="559"/>
      <c r="W72" s="486"/>
      <c r="X72" s="486"/>
      <c r="Y72" s="486"/>
      <c r="Z72" s="486"/>
      <c r="AA72" s="486"/>
      <c r="AB72" s="486"/>
      <c r="AC72" s="486"/>
      <c r="AD72" s="486"/>
      <c r="AE72" s="486"/>
      <c r="AF72" s="486" t="s">
        <v>221</v>
      </c>
      <c r="AG72" s="487"/>
      <c r="AH72" s="84"/>
      <c r="AI72" s="85"/>
      <c r="AJ72" s="85"/>
      <c r="AK72" s="85"/>
      <c r="AL72" s="85"/>
      <c r="AM72" s="85"/>
      <c r="AN72" s="85"/>
      <c r="AO72" s="85"/>
      <c r="AP72" s="85"/>
      <c r="AQ72" s="140"/>
      <c r="AR72" s="141"/>
      <c r="AS72" s="141"/>
      <c r="AT72" s="141"/>
      <c r="AU72" s="141"/>
      <c r="AV72" s="141"/>
      <c r="AW72" s="141"/>
      <c r="AX72" s="141"/>
      <c r="AY72" s="141"/>
      <c r="AZ72" s="141"/>
      <c r="BA72" s="141"/>
      <c r="BB72" s="141"/>
      <c r="BC72" s="141"/>
      <c r="BD72" s="141"/>
      <c r="BE72" s="141"/>
      <c r="BF72" s="141"/>
      <c r="BG72" s="141"/>
      <c r="BH72" s="142"/>
      <c r="BI72" s="255"/>
      <c r="BM72" s="254"/>
    </row>
    <row r="73" spans="1:65" ht="13.5" customHeight="1" x14ac:dyDescent="0.15">
      <c r="A73" s="556"/>
      <c r="B73" s="502"/>
      <c r="C73" s="488" t="s">
        <v>47</v>
      </c>
      <c r="D73" s="488"/>
      <c r="E73" s="488"/>
      <c r="F73" s="488"/>
      <c r="G73" s="488"/>
      <c r="H73" s="488"/>
      <c r="I73" s="489"/>
      <c r="J73" s="491" t="s">
        <v>52</v>
      </c>
      <c r="K73" s="492"/>
      <c r="L73" s="492"/>
      <c r="M73" s="492"/>
      <c r="N73" s="492"/>
      <c r="O73" s="492"/>
      <c r="P73" s="492"/>
      <c r="Q73" s="492"/>
      <c r="R73" s="492"/>
      <c r="S73" s="492"/>
      <c r="T73" s="492"/>
      <c r="U73" s="493"/>
      <c r="V73" s="491" t="s">
        <v>222</v>
      </c>
      <c r="W73" s="492"/>
      <c r="X73" s="492"/>
      <c r="Y73" s="492"/>
      <c r="Z73" s="492"/>
      <c r="AA73" s="492"/>
      <c r="AB73" s="492"/>
      <c r="AC73" s="492"/>
      <c r="AD73" s="492"/>
      <c r="AE73" s="492"/>
      <c r="AF73" s="492"/>
      <c r="AG73" s="492"/>
      <c r="AH73" s="323"/>
      <c r="AI73" s="323"/>
      <c r="AL73" s="323"/>
      <c r="AM73" s="323"/>
      <c r="AN73" s="323"/>
      <c r="AO73" s="323"/>
      <c r="AP73" s="323"/>
      <c r="AQ73" s="323"/>
      <c r="AR73" s="323"/>
      <c r="AS73" s="324"/>
      <c r="AT73" s="81"/>
      <c r="AU73" s="81"/>
      <c r="AV73" s="81"/>
      <c r="AW73" s="81"/>
      <c r="AX73" s="81"/>
      <c r="AY73" s="81"/>
      <c r="AZ73" s="135"/>
      <c r="BA73" s="87"/>
      <c r="BB73" s="87"/>
      <c r="BC73" s="87"/>
      <c r="BD73" s="87"/>
      <c r="BE73" s="87"/>
      <c r="BF73" s="87"/>
      <c r="BG73" s="87"/>
      <c r="BH73" s="145"/>
      <c r="BI73" s="255"/>
      <c r="BM73" s="254"/>
    </row>
    <row r="74" spans="1:65" ht="13.5" customHeight="1" x14ac:dyDescent="0.15">
      <c r="A74" s="556"/>
      <c r="B74" s="502"/>
      <c r="C74" s="470"/>
      <c r="D74" s="470"/>
      <c r="E74" s="470"/>
      <c r="F74" s="470"/>
      <c r="G74" s="470"/>
      <c r="H74" s="470"/>
      <c r="I74" s="490"/>
      <c r="J74" s="494"/>
      <c r="K74" s="495"/>
      <c r="L74" s="495"/>
      <c r="M74" s="495"/>
      <c r="N74" s="495"/>
      <c r="O74" s="495"/>
      <c r="P74" s="495"/>
      <c r="Q74" s="495"/>
      <c r="R74" s="495"/>
      <c r="S74" s="495"/>
      <c r="T74" s="495"/>
      <c r="U74" s="496"/>
      <c r="V74" s="494"/>
      <c r="W74" s="495"/>
      <c r="X74" s="495"/>
      <c r="Y74" s="495"/>
      <c r="Z74" s="495"/>
      <c r="AA74" s="495"/>
      <c r="AB74" s="495"/>
      <c r="AC74" s="495"/>
      <c r="AD74" s="495"/>
      <c r="AE74" s="495"/>
      <c r="AF74" s="495"/>
      <c r="AG74" s="495"/>
      <c r="AH74" s="952" t="s">
        <v>223</v>
      </c>
      <c r="AI74" s="953"/>
      <c r="AJ74" s="953"/>
      <c r="AK74" s="953"/>
      <c r="AL74" s="953"/>
      <c r="AM74" s="953"/>
      <c r="AN74" s="953"/>
      <c r="AO74" s="953"/>
      <c r="AP74" s="953"/>
      <c r="AQ74" s="953"/>
      <c r="AR74" s="953"/>
      <c r="AS74" s="954"/>
      <c r="AT74" s="146"/>
      <c r="AU74" s="146"/>
      <c r="AV74" s="146"/>
      <c r="AW74" s="146"/>
      <c r="AX74" s="146"/>
      <c r="AY74" s="146"/>
      <c r="AZ74" s="5"/>
      <c r="BA74" s="5"/>
      <c r="BB74" s="5"/>
      <c r="BC74" s="5"/>
      <c r="BD74" s="5"/>
      <c r="BE74" s="5"/>
      <c r="BF74" s="5"/>
      <c r="BG74" s="5"/>
      <c r="BH74" s="147"/>
      <c r="BI74" s="255"/>
      <c r="BM74" s="254"/>
    </row>
    <row r="75" spans="1:65" ht="13.5" customHeight="1" x14ac:dyDescent="0.15">
      <c r="A75" s="556"/>
      <c r="B75" s="502"/>
      <c r="C75" s="452" t="s">
        <v>50</v>
      </c>
      <c r="D75" s="484"/>
      <c r="E75" s="484"/>
      <c r="F75" s="484"/>
      <c r="G75" s="484"/>
      <c r="H75" s="484"/>
      <c r="I75" s="484"/>
      <c r="J75" s="955"/>
      <c r="K75" s="468"/>
      <c r="L75" s="468"/>
      <c r="M75" s="468"/>
      <c r="N75" s="468"/>
      <c r="O75" s="468"/>
      <c r="P75" s="174" t="s">
        <v>53</v>
      </c>
      <c r="Q75" s="956"/>
      <c r="R75" s="956"/>
      <c r="S75" s="174" t="s">
        <v>54</v>
      </c>
      <c r="T75" s="468" t="s">
        <v>55</v>
      </c>
      <c r="U75" s="469"/>
      <c r="V75" s="955"/>
      <c r="W75" s="468"/>
      <c r="X75" s="468"/>
      <c r="Y75" s="468"/>
      <c r="Z75" s="468"/>
      <c r="AA75" s="468"/>
      <c r="AB75" s="174" t="s">
        <v>53</v>
      </c>
      <c r="AC75" s="956"/>
      <c r="AD75" s="956"/>
      <c r="AE75" s="174" t="s">
        <v>54</v>
      </c>
      <c r="AF75" s="468" t="s">
        <v>260</v>
      </c>
      <c r="AG75" s="468"/>
      <c r="AH75" s="602"/>
      <c r="AI75" s="468"/>
      <c r="AJ75" s="468"/>
      <c r="AK75" s="468"/>
      <c r="AL75" s="468"/>
      <c r="AM75" s="174" t="s">
        <v>53</v>
      </c>
      <c r="AN75" s="468"/>
      <c r="AO75" s="468"/>
      <c r="AP75" s="468"/>
      <c r="AQ75" s="174" t="s">
        <v>54</v>
      </c>
      <c r="AR75" s="468" t="s">
        <v>56</v>
      </c>
      <c r="AS75" s="469"/>
      <c r="AT75" s="149"/>
      <c r="AU75" s="149"/>
      <c r="AV75" s="150"/>
      <c r="AW75" s="150"/>
      <c r="AX75" s="150"/>
      <c r="AY75" s="151"/>
      <c r="AZ75" s="5"/>
      <c r="BA75" s="5"/>
      <c r="BB75" s="5"/>
      <c r="BC75" s="5"/>
      <c r="BD75" s="5"/>
      <c r="BE75" s="5"/>
      <c r="BF75" s="5"/>
      <c r="BG75" s="5"/>
      <c r="BH75" s="147"/>
      <c r="BI75" s="255"/>
      <c r="BM75" s="254"/>
    </row>
    <row r="76" spans="1:65" ht="13.5" customHeight="1" x14ac:dyDescent="0.15">
      <c r="A76" s="556"/>
      <c r="B76" s="502"/>
      <c r="C76" s="477" t="s">
        <v>57</v>
      </c>
      <c r="D76" s="478"/>
      <c r="E76" s="478"/>
      <c r="F76" s="478"/>
      <c r="G76" s="478"/>
      <c r="H76" s="478"/>
      <c r="I76" s="478"/>
      <c r="J76" s="955"/>
      <c r="K76" s="468"/>
      <c r="L76" s="468"/>
      <c r="M76" s="468"/>
      <c r="N76" s="468"/>
      <c r="O76" s="468"/>
      <c r="P76" s="174" t="s">
        <v>53</v>
      </c>
      <c r="Q76" s="956"/>
      <c r="R76" s="956"/>
      <c r="S76" s="174" t="s">
        <v>54</v>
      </c>
      <c r="T76" s="468" t="s">
        <v>55</v>
      </c>
      <c r="U76" s="469"/>
      <c r="V76" s="955"/>
      <c r="W76" s="468"/>
      <c r="X76" s="468"/>
      <c r="Y76" s="468"/>
      <c r="Z76" s="468"/>
      <c r="AA76" s="468"/>
      <c r="AB76" s="174" t="s">
        <v>53</v>
      </c>
      <c r="AC76" s="956"/>
      <c r="AD76" s="956"/>
      <c r="AE76" s="174" t="s">
        <v>54</v>
      </c>
      <c r="AF76" s="468" t="s">
        <v>260</v>
      </c>
      <c r="AG76" s="468"/>
      <c r="AH76" s="602"/>
      <c r="AI76" s="468"/>
      <c r="AJ76" s="468"/>
      <c r="AK76" s="468"/>
      <c r="AL76" s="468"/>
      <c r="AM76" s="174" t="s">
        <v>53</v>
      </c>
      <c r="AN76" s="468"/>
      <c r="AO76" s="468"/>
      <c r="AP76" s="468"/>
      <c r="AQ76" s="174" t="s">
        <v>54</v>
      </c>
      <c r="AR76" s="468" t="s">
        <v>56</v>
      </c>
      <c r="AS76" s="469"/>
      <c r="AT76" s="149"/>
      <c r="AU76" s="149"/>
      <c r="AV76" s="150"/>
      <c r="AW76" s="150"/>
      <c r="AX76" s="150"/>
      <c r="AY76" s="151"/>
      <c r="AZ76" s="5"/>
      <c r="BA76" s="5"/>
      <c r="BB76" s="5"/>
      <c r="BC76" s="5"/>
      <c r="BD76" s="5"/>
      <c r="BE76" s="5"/>
      <c r="BF76" s="5"/>
      <c r="BG76" s="5"/>
      <c r="BH76" s="147"/>
      <c r="BI76" s="255"/>
      <c r="BM76" s="254"/>
    </row>
    <row r="77" spans="1:65" ht="13.5" customHeight="1" x14ac:dyDescent="0.15">
      <c r="A77" s="556"/>
      <c r="B77" s="502"/>
      <c r="C77" s="477" t="s">
        <v>51</v>
      </c>
      <c r="D77" s="478"/>
      <c r="E77" s="478"/>
      <c r="F77" s="478"/>
      <c r="G77" s="478"/>
      <c r="H77" s="478"/>
      <c r="I77" s="478"/>
      <c r="J77" s="955"/>
      <c r="K77" s="468"/>
      <c r="L77" s="468"/>
      <c r="M77" s="468"/>
      <c r="N77" s="468"/>
      <c r="O77" s="468"/>
      <c r="P77" s="174" t="s">
        <v>53</v>
      </c>
      <c r="Q77" s="956"/>
      <c r="R77" s="956"/>
      <c r="S77" s="174" t="s">
        <v>54</v>
      </c>
      <c r="T77" s="468" t="s">
        <v>55</v>
      </c>
      <c r="U77" s="469"/>
      <c r="V77" s="955"/>
      <c r="W77" s="468"/>
      <c r="X77" s="468"/>
      <c r="Y77" s="468"/>
      <c r="Z77" s="468"/>
      <c r="AA77" s="468"/>
      <c r="AB77" s="174" t="s">
        <v>53</v>
      </c>
      <c r="AC77" s="956"/>
      <c r="AD77" s="956"/>
      <c r="AE77" s="174" t="s">
        <v>54</v>
      </c>
      <c r="AF77" s="468" t="s">
        <v>260</v>
      </c>
      <c r="AG77" s="468"/>
      <c r="AH77" s="602"/>
      <c r="AI77" s="468"/>
      <c r="AJ77" s="468"/>
      <c r="AK77" s="468"/>
      <c r="AL77" s="468"/>
      <c r="AM77" s="174" t="s">
        <v>53</v>
      </c>
      <c r="AN77" s="468"/>
      <c r="AO77" s="468"/>
      <c r="AP77" s="468"/>
      <c r="AQ77" s="174" t="s">
        <v>54</v>
      </c>
      <c r="AR77" s="468" t="s">
        <v>56</v>
      </c>
      <c r="AS77" s="469"/>
      <c r="AT77" s="149"/>
      <c r="AU77" s="149"/>
      <c r="AV77" s="150"/>
      <c r="AW77" s="150"/>
      <c r="AX77" s="150"/>
      <c r="AY77" s="151"/>
      <c r="AZ77" s="5"/>
      <c r="BA77" s="5"/>
      <c r="BB77" s="5"/>
      <c r="BC77" s="5"/>
      <c r="BD77" s="5"/>
      <c r="BE77" s="5"/>
      <c r="BF77" s="5"/>
      <c r="BG77" s="5"/>
      <c r="BH77" s="147"/>
      <c r="BI77" s="255"/>
      <c r="BM77" s="254"/>
    </row>
    <row r="78" spans="1:65" ht="13.5" customHeight="1" x14ac:dyDescent="0.15">
      <c r="A78" s="556"/>
      <c r="B78" s="503"/>
      <c r="C78" s="542" t="s">
        <v>20</v>
      </c>
      <c r="D78" s="542"/>
      <c r="E78" s="542"/>
      <c r="F78" s="542"/>
      <c r="G78" s="542"/>
      <c r="H78" s="542"/>
      <c r="I78" s="542"/>
      <c r="J78" s="959"/>
      <c r="K78" s="957"/>
      <c r="L78" s="957"/>
      <c r="M78" s="957"/>
      <c r="N78" s="957"/>
      <c r="O78" s="957"/>
      <c r="P78" s="359" t="s">
        <v>53</v>
      </c>
      <c r="Q78" s="957">
        <f>SUM(Q75:R77)</f>
        <v>0</v>
      </c>
      <c r="R78" s="957"/>
      <c r="S78" s="359" t="s">
        <v>54</v>
      </c>
      <c r="T78" s="825" t="s">
        <v>55</v>
      </c>
      <c r="U78" s="929"/>
      <c r="V78" s="959"/>
      <c r="W78" s="957"/>
      <c r="X78" s="957"/>
      <c r="Y78" s="957"/>
      <c r="Z78" s="957"/>
      <c r="AA78" s="957"/>
      <c r="AB78" s="359" t="s">
        <v>53</v>
      </c>
      <c r="AC78" s="957">
        <f>SUM(AC75:AD77)</f>
        <v>0</v>
      </c>
      <c r="AD78" s="957"/>
      <c r="AE78" s="359" t="s">
        <v>54</v>
      </c>
      <c r="AF78" s="957" t="s">
        <v>225</v>
      </c>
      <c r="AG78" s="960"/>
      <c r="AH78" s="957"/>
      <c r="AI78" s="957"/>
      <c r="AJ78" s="957"/>
      <c r="AK78" s="957"/>
      <c r="AL78" s="957"/>
      <c r="AM78" s="359" t="s">
        <v>53</v>
      </c>
      <c r="AN78" s="957">
        <f>SUM(AN75:AP77)</f>
        <v>0</v>
      </c>
      <c r="AO78" s="957"/>
      <c r="AP78" s="957"/>
      <c r="AQ78" s="359" t="s">
        <v>54</v>
      </c>
      <c r="AR78" s="957" t="s">
        <v>225</v>
      </c>
      <c r="AS78" s="958"/>
      <c r="AT78" s="153"/>
      <c r="AU78" s="153"/>
      <c r="AV78" s="154"/>
      <c r="AW78" s="154"/>
      <c r="AX78" s="154"/>
      <c r="AY78" s="155"/>
      <c r="AZ78" s="88"/>
      <c r="BA78" s="88"/>
      <c r="BB78" s="88"/>
      <c r="BC78" s="88"/>
      <c r="BD78" s="88"/>
      <c r="BE78" s="88"/>
      <c r="BF78" s="88"/>
      <c r="BG78" s="88"/>
      <c r="BH78" s="156"/>
      <c r="BI78" s="255"/>
      <c r="BM78" s="254"/>
    </row>
    <row r="79" spans="1:65" ht="13.5" customHeight="1" x14ac:dyDescent="0.15">
      <c r="A79" s="556"/>
      <c r="B79" s="462" t="s">
        <v>141</v>
      </c>
      <c r="C79" s="463"/>
      <c r="D79" s="463"/>
      <c r="E79" s="463"/>
      <c r="F79" s="463"/>
      <c r="G79" s="463"/>
      <c r="H79" s="463"/>
      <c r="I79" s="464"/>
      <c r="J79" s="465" t="s">
        <v>48</v>
      </c>
      <c r="K79" s="466"/>
      <c r="L79" s="466"/>
      <c r="M79" s="466"/>
      <c r="N79" s="466"/>
      <c r="O79" s="466"/>
      <c r="P79" s="466"/>
      <c r="Q79" s="466"/>
      <c r="R79" s="466"/>
      <c r="S79" s="466"/>
      <c r="T79" s="466"/>
      <c r="U79" s="466"/>
      <c r="V79" s="466"/>
      <c r="W79" s="467"/>
      <c r="X79" s="157"/>
      <c r="Y79" s="158"/>
      <c r="Z79" s="158"/>
      <c r="AA79" s="158"/>
      <c r="AB79" s="158"/>
      <c r="AC79" s="158"/>
      <c r="AD79" s="158"/>
      <c r="AE79" s="158"/>
      <c r="AF79" s="158"/>
      <c r="AG79" s="158"/>
      <c r="AH79" s="158"/>
      <c r="AI79" s="159"/>
      <c r="AJ79" s="159"/>
      <c r="AK79" s="160"/>
      <c r="AL79" s="160"/>
      <c r="AM79" s="160"/>
      <c r="AN79" s="160"/>
      <c r="AO79" s="160"/>
      <c r="AP79" s="160"/>
      <c r="AQ79" s="160"/>
      <c r="AR79" s="160"/>
      <c r="AS79" s="160"/>
      <c r="AT79" s="160"/>
      <c r="AU79" s="160"/>
      <c r="AV79" s="160"/>
      <c r="AW79" s="160"/>
      <c r="AX79" s="160"/>
      <c r="AY79" s="160"/>
      <c r="AZ79" s="161"/>
      <c r="BA79" s="161"/>
      <c r="BB79" s="161"/>
      <c r="BC79" s="161"/>
      <c r="BD79" s="161"/>
      <c r="BE79" s="161"/>
      <c r="BF79" s="161"/>
      <c r="BG79" s="161"/>
      <c r="BH79" s="162"/>
      <c r="BI79" s="255"/>
      <c r="BM79" s="254"/>
    </row>
    <row r="80" spans="1:65" ht="13.5" customHeight="1" x14ac:dyDescent="0.15">
      <c r="A80" s="556"/>
      <c r="B80" s="3"/>
      <c r="C80" s="452" t="s">
        <v>58</v>
      </c>
      <c r="D80" s="453"/>
      <c r="E80" s="453"/>
      <c r="F80" s="453"/>
      <c r="G80" s="453"/>
      <c r="H80" s="453"/>
      <c r="I80" s="454"/>
      <c r="J80" s="559"/>
      <c r="K80" s="486"/>
      <c r="L80" s="486"/>
      <c r="M80" s="486"/>
      <c r="N80" s="486"/>
      <c r="O80" s="486"/>
      <c r="P80" s="486"/>
      <c r="Q80" s="486"/>
      <c r="R80" s="486"/>
      <c r="S80" s="486"/>
      <c r="T80" s="486"/>
      <c r="U80" s="486"/>
      <c r="V80" s="457" t="s">
        <v>34</v>
      </c>
      <c r="W80" s="458"/>
      <c r="X80" s="163"/>
      <c r="Y80" s="129"/>
      <c r="Z80" s="129"/>
      <c r="AA80" s="129"/>
      <c r="AB80" s="129"/>
      <c r="AC80" s="129"/>
      <c r="AD80" s="129"/>
      <c r="AE80" s="129"/>
      <c r="AF80" s="129"/>
      <c r="AG80" s="129"/>
      <c r="AH80" s="128"/>
      <c r="AI80" s="129"/>
      <c r="AJ80" s="128"/>
      <c r="AK80" s="86"/>
      <c r="AL80" s="86"/>
      <c r="AM80" s="86"/>
      <c r="AN80" s="86"/>
      <c r="AO80" s="86"/>
      <c r="AP80" s="86"/>
      <c r="AQ80" s="86"/>
      <c r="AR80" s="86"/>
      <c r="AS80" s="86"/>
      <c r="AT80" s="86"/>
      <c r="AU80" s="86"/>
      <c r="AV80" s="86"/>
      <c r="AW80" s="86"/>
      <c r="AX80" s="86"/>
      <c r="AY80" s="128"/>
      <c r="AZ80" s="164"/>
      <c r="BA80" s="164"/>
      <c r="BB80" s="164"/>
      <c r="BC80" s="164"/>
      <c r="BD80" s="164"/>
      <c r="BE80" s="164"/>
      <c r="BF80" s="164"/>
      <c r="BG80" s="164"/>
      <c r="BH80" s="165"/>
      <c r="BI80" s="255"/>
      <c r="BM80" s="254"/>
    </row>
    <row r="81" spans="1:71" ht="13.5" customHeight="1" x14ac:dyDescent="0.15">
      <c r="A81" s="557"/>
      <c r="B81" s="4"/>
      <c r="C81" s="452" t="s">
        <v>120</v>
      </c>
      <c r="D81" s="453"/>
      <c r="E81" s="453"/>
      <c r="F81" s="453"/>
      <c r="G81" s="453"/>
      <c r="H81" s="453"/>
      <c r="I81" s="454"/>
      <c r="J81" s="559"/>
      <c r="K81" s="486"/>
      <c r="L81" s="486"/>
      <c r="M81" s="486"/>
      <c r="N81" s="486"/>
      <c r="O81" s="486"/>
      <c r="P81" s="486"/>
      <c r="Q81" s="486"/>
      <c r="R81" s="486"/>
      <c r="S81" s="486"/>
      <c r="T81" s="486"/>
      <c r="U81" s="486"/>
      <c r="V81" s="457" t="s">
        <v>34</v>
      </c>
      <c r="W81" s="458"/>
      <c r="X81" s="82"/>
      <c r="Y81" s="83"/>
      <c r="Z81" s="83"/>
      <c r="AA81" s="83"/>
      <c r="AB81" s="83"/>
      <c r="AC81" s="83"/>
      <c r="AD81" s="83"/>
      <c r="AE81" s="83"/>
      <c r="AF81" s="83"/>
      <c r="AG81" s="83"/>
      <c r="AH81" s="83"/>
      <c r="AI81" s="83"/>
      <c r="AJ81" s="166"/>
      <c r="AK81" s="183"/>
      <c r="AL81" s="183"/>
      <c r="AM81" s="183"/>
      <c r="AN81" s="183"/>
      <c r="AO81" s="183"/>
      <c r="AP81" s="183"/>
      <c r="AQ81" s="183"/>
      <c r="AR81" s="183"/>
      <c r="AS81" s="183"/>
      <c r="AT81" s="183"/>
      <c r="AU81" s="183"/>
      <c r="AV81" s="183"/>
      <c r="AW81" s="183"/>
      <c r="AX81" s="183"/>
      <c r="AY81" s="166"/>
      <c r="AZ81" s="167"/>
      <c r="BA81" s="167"/>
      <c r="BB81" s="167"/>
      <c r="BC81" s="167"/>
      <c r="BD81" s="167"/>
      <c r="BE81" s="167"/>
      <c r="BF81" s="167"/>
      <c r="BG81" s="167"/>
      <c r="BH81" s="168"/>
      <c r="BI81" s="256"/>
      <c r="BJ81" s="250"/>
      <c r="BK81" s="250"/>
      <c r="BL81" s="250"/>
      <c r="BM81" s="257"/>
    </row>
    <row r="82" spans="1:71" ht="13.5" customHeight="1" x14ac:dyDescent="0.15">
      <c r="A82" s="362"/>
      <c r="B82" s="212"/>
      <c r="C82" s="209"/>
      <c r="D82" s="209"/>
      <c r="E82" s="209"/>
      <c r="F82" s="209"/>
      <c r="G82" s="209"/>
      <c r="H82" s="209"/>
      <c r="I82" s="209"/>
      <c r="J82" s="363"/>
      <c r="K82" s="363"/>
      <c r="L82" s="363"/>
      <c r="M82" s="363"/>
      <c r="N82" s="363"/>
      <c r="O82" s="363"/>
      <c r="P82" s="363"/>
      <c r="Q82" s="363"/>
      <c r="R82" s="363"/>
      <c r="S82" s="363"/>
      <c r="T82" s="363"/>
      <c r="U82" s="363"/>
      <c r="V82" s="214"/>
      <c r="W82" s="214"/>
      <c r="X82" s="129"/>
      <c r="Y82" s="129"/>
      <c r="Z82" s="129"/>
      <c r="AA82" s="129"/>
      <c r="AB82" s="129"/>
      <c r="AC82" s="129"/>
      <c r="AD82" s="129"/>
      <c r="AE82" s="129"/>
      <c r="AF82" s="129"/>
      <c r="AG82" s="129"/>
      <c r="AH82" s="129"/>
      <c r="AI82" s="129"/>
      <c r="AJ82" s="215"/>
      <c r="AK82" s="86"/>
      <c r="AL82" s="86"/>
      <c r="AM82" s="86"/>
      <c r="AN82" s="86"/>
      <c r="AO82" s="86"/>
      <c r="AP82" s="86"/>
      <c r="AQ82" s="86"/>
      <c r="AR82" s="86"/>
      <c r="AS82" s="86"/>
      <c r="AT82" s="86"/>
      <c r="AU82" s="86"/>
      <c r="AV82" s="86"/>
      <c r="AW82" s="86"/>
      <c r="AX82" s="86"/>
      <c r="AY82" s="215"/>
      <c r="AZ82" s="164"/>
      <c r="BA82" s="164"/>
      <c r="BB82" s="164"/>
      <c r="BC82" s="164"/>
      <c r="BD82" s="164"/>
      <c r="BE82" s="164"/>
      <c r="BF82" s="164"/>
      <c r="BG82" s="164"/>
      <c r="BH82" s="164"/>
    </row>
    <row r="83" spans="1:71" ht="13.5" customHeight="1" x14ac:dyDescent="0.15">
      <c r="A83" s="1" t="s">
        <v>466</v>
      </c>
    </row>
    <row r="84" spans="1:71" ht="13.5" customHeight="1" x14ac:dyDescent="0.15">
      <c r="B84" s="46" t="s">
        <v>78</v>
      </c>
    </row>
    <row r="85" spans="1:71" ht="13.5" customHeight="1" x14ac:dyDescent="0.15">
      <c r="D85" s="29" t="s">
        <v>226</v>
      </c>
    </row>
    <row r="86" spans="1:71" ht="13.5" customHeight="1" x14ac:dyDescent="0.15">
      <c r="D86" s="45" t="s">
        <v>274</v>
      </c>
    </row>
    <row r="87" spans="1:71" ht="13.5" customHeight="1" x14ac:dyDescent="0.15">
      <c r="D87" s="45" t="s">
        <v>228</v>
      </c>
      <c r="E87" s="45"/>
    </row>
    <row r="88" spans="1:71" ht="13.5" customHeight="1" x14ac:dyDescent="0.15">
      <c r="D88" s="45" t="s">
        <v>229</v>
      </c>
    </row>
    <row r="89" spans="1:71" ht="13.5" customHeight="1" x14ac:dyDescent="0.15">
      <c r="D89" s="45" t="s">
        <v>230</v>
      </c>
      <c r="E89" s="45"/>
    </row>
    <row r="90" spans="1:71" ht="13.5" customHeight="1" x14ac:dyDescent="0.15">
      <c r="D90" s="29" t="s">
        <v>231</v>
      </c>
    </row>
    <row r="91" spans="1:71" ht="13.5" customHeight="1" x14ac:dyDescent="0.15">
      <c r="D91" s="45" t="s">
        <v>232</v>
      </c>
    </row>
    <row r="92" spans="1:71" ht="13.5" customHeight="1" x14ac:dyDescent="0.15">
      <c r="D92" s="169" t="s">
        <v>275</v>
      </c>
      <c r="F92" s="169"/>
      <c r="G92" s="169"/>
      <c r="H92" s="169"/>
      <c r="I92" s="169"/>
      <c r="J92" s="169"/>
      <c r="K92" s="169"/>
      <c r="L92" s="169"/>
      <c r="M92" s="169"/>
      <c r="N92" s="169"/>
      <c r="O92" s="169"/>
      <c r="P92" s="169"/>
      <c r="Q92" s="169"/>
      <c r="R92" s="169"/>
      <c r="S92" s="169"/>
      <c r="T92" s="169"/>
      <c r="U92" s="169"/>
      <c r="V92" s="169"/>
      <c r="W92" s="169"/>
      <c r="X92" s="169"/>
      <c r="Y92" s="169"/>
      <c r="Z92" s="169"/>
      <c r="AA92" s="169"/>
      <c r="AB92" s="169"/>
      <c r="AC92" s="169"/>
      <c r="AD92" s="169"/>
      <c r="AE92" s="169"/>
      <c r="AF92" s="169"/>
      <c r="AG92" s="169"/>
      <c r="AH92" s="169"/>
      <c r="AI92" s="169"/>
      <c r="AJ92" s="169"/>
      <c r="AK92" s="169"/>
      <c r="AL92" s="169"/>
      <c r="AM92" s="169"/>
      <c r="AN92" s="169"/>
      <c r="AO92" s="169"/>
    </row>
    <row r="93" spans="1:71" ht="13.5" customHeight="1" x14ac:dyDescent="0.15">
      <c r="D93" s="325" t="s">
        <v>276</v>
      </c>
      <c r="E93" s="169"/>
      <c r="F93" s="169"/>
      <c r="G93" s="169"/>
      <c r="H93" s="169"/>
      <c r="I93" s="169"/>
      <c r="J93" s="169"/>
      <c r="K93" s="169"/>
      <c r="L93" s="169"/>
      <c r="M93" s="169"/>
      <c r="N93" s="169"/>
      <c r="O93" s="169"/>
      <c r="P93" s="169"/>
      <c r="Q93" s="169"/>
      <c r="R93" s="169"/>
      <c r="S93" s="169"/>
      <c r="T93" s="169"/>
      <c r="U93" s="169"/>
      <c r="V93" s="169"/>
      <c r="W93" s="169"/>
      <c r="X93" s="169"/>
      <c r="Y93" s="169"/>
      <c r="Z93" s="169"/>
      <c r="AA93" s="169"/>
      <c r="AB93" s="169"/>
      <c r="AC93" s="169"/>
      <c r="AD93" s="169"/>
      <c r="AE93" s="169"/>
      <c r="AF93" s="169"/>
      <c r="AG93" s="169"/>
      <c r="AH93" s="169"/>
      <c r="AI93" s="169"/>
      <c r="AJ93" s="169"/>
      <c r="AK93" s="169"/>
      <c r="AL93" s="169"/>
      <c r="AM93" s="169"/>
      <c r="AN93" s="169"/>
      <c r="AO93" s="169"/>
    </row>
    <row r="94" spans="1:71" ht="13.5" customHeight="1" x14ac:dyDescent="0.15">
      <c r="D94" s="325" t="s">
        <v>426</v>
      </c>
      <c r="E94" s="169"/>
      <c r="F94" s="169"/>
      <c r="G94" s="169"/>
      <c r="H94" s="169"/>
      <c r="I94" s="169"/>
      <c r="J94" s="169"/>
      <c r="K94" s="169"/>
      <c r="L94" s="169"/>
      <c r="M94" s="169"/>
      <c r="N94" s="169"/>
      <c r="O94" s="169"/>
      <c r="P94" s="169"/>
      <c r="Q94" s="169"/>
      <c r="R94" s="169"/>
      <c r="S94" s="169"/>
      <c r="T94" s="169"/>
      <c r="U94" s="169"/>
      <c r="V94" s="169"/>
      <c r="W94" s="169"/>
      <c r="X94" s="169"/>
      <c r="Y94" s="169"/>
      <c r="Z94" s="169"/>
      <c r="AA94" s="169"/>
      <c r="AB94" s="169"/>
      <c r="AC94" s="169"/>
      <c r="AD94" s="169"/>
      <c r="AE94" s="169"/>
      <c r="AF94" s="169"/>
      <c r="AG94" s="169"/>
      <c r="AH94" s="169"/>
      <c r="AI94" s="169"/>
      <c r="AJ94" s="169"/>
      <c r="AK94" s="169"/>
      <c r="AL94" s="169"/>
      <c r="AM94" s="169"/>
      <c r="AN94" s="169"/>
      <c r="AO94" s="169"/>
    </row>
    <row r="95" spans="1:71" ht="13.5" customHeight="1" x14ac:dyDescent="0.15">
      <c r="D95" s="326" t="s">
        <v>277</v>
      </c>
      <c r="E95" s="275"/>
      <c r="F95" s="275"/>
      <c r="G95" s="169"/>
      <c r="H95" s="169"/>
      <c r="I95" s="169"/>
      <c r="J95" s="169"/>
      <c r="K95" s="169"/>
      <c r="L95" s="169"/>
      <c r="M95" s="169"/>
      <c r="N95" s="169"/>
      <c r="O95" s="169"/>
      <c r="P95" s="169"/>
      <c r="Q95" s="169"/>
      <c r="R95" s="169"/>
      <c r="S95" s="169"/>
      <c r="T95" s="169"/>
      <c r="U95" s="169"/>
      <c r="V95" s="169"/>
      <c r="W95" s="169"/>
      <c r="X95" s="169"/>
      <c r="Y95" s="169"/>
      <c r="Z95" s="169"/>
      <c r="AA95" s="169"/>
      <c r="AB95" s="169"/>
      <c r="AC95" s="169"/>
      <c r="AD95" s="169"/>
      <c r="AE95" s="169"/>
      <c r="AF95" s="169"/>
      <c r="AG95" s="169"/>
      <c r="AH95" s="169"/>
      <c r="AI95" s="169"/>
      <c r="AJ95" s="169"/>
      <c r="AK95" s="169"/>
      <c r="AL95" s="169"/>
      <c r="AM95" s="169"/>
      <c r="AN95" s="169"/>
      <c r="AO95" s="169"/>
    </row>
    <row r="96" spans="1:71" s="269" customFormat="1" ht="13.5" customHeight="1" x14ac:dyDescent="0.15">
      <c r="A96" s="269" t="s">
        <v>371</v>
      </c>
      <c r="D96" s="326"/>
      <c r="E96" s="170" t="s">
        <v>372</v>
      </c>
      <c r="F96" s="275"/>
      <c r="G96" s="275"/>
      <c r="H96" s="275"/>
      <c r="I96" s="275"/>
      <c r="J96" s="275"/>
      <c r="K96" s="275"/>
      <c r="L96" s="275"/>
      <c r="M96" s="275"/>
      <c r="N96" s="275"/>
      <c r="O96" s="275"/>
      <c r="P96" s="275"/>
      <c r="Q96" s="275"/>
      <c r="R96" s="275"/>
      <c r="S96" s="275"/>
      <c r="T96" s="275"/>
      <c r="U96" s="275"/>
      <c r="V96" s="275"/>
      <c r="W96" s="275"/>
      <c r="X96" s="275"/>
      <c r="Y96" s="275"/>
      <c r="Z96" s="275"/>
      <c r="AA96" s="275"/>
      <c r="AB96" s="275"/>
      <c r="AC96" s="275"/>
      <c r="AD96" s="275"/>
      <c r="AE96" s="275"/>
      <c r="AF96" s="275"/>
      <c r="AG96" s="275"/>
      <c r="AH96" s="275"/>
      <c r="AI96" s="275"/>
      <c r="AJ96" s="275"/>
      <c r="AK96" s="275"/>
      <c r="AL96" s="275"/>
      <c r="AM96" s="275"/>
      <c r="AN96" s="275"/>
      <c r="AO96" s="275"/>
      <c r="AP96" s="275"/>
      <c r="AQ96" s="275"/>
      <c r="AR96" s="275"/>
      <c r="AS96" s="275"/>
      <c r="AT96" s="275"/>
      <c r="AU96" s="275"/>
      <c r="AV96" s="275"/>
      <c r="AW96" s="275"/>
      <c r="AX96" s="275"/>
      <c r="AY96" s="275"/>
      <c r="AZ96" s="275"/>
      <c r="BA96" s="275"/>
      <c r="BB96" s="275"/>
      <c r="BC96" s="275"/>
      <c r="BD96" s="275"/>
      <c r="BE96" s="275"/>
      <c r="BF96" s="327"/>
      <c r="BG96" s="327"/>
      <c r="BH96" s="327"/>
      <c r="BI96" s="327"/>
      <c r="BJ96" s="327"/>
      <c r="BK96" s="327"/>
      <c r="BL96" s="327"/>
      <c r="BM96" s="327"/>
      <c r="BN96" s="327"/>
      <c r="BO96" s="327"/>
      <c r="BP96" s="327"/>
      <c r="BQ96" s="327"/>
      <c r="BR96" s="327"/>
      <c r="BS96" s="327"/>
    </row>
    <row r="97" spans="4:71" s="269" customFormat="1" ht="13.5" customHeight="1" x14ac:dyDescent="0.15">
      <c r="D97" s="326"/>
      <c r="E97" s="170" t="s">
        <v>373</v>
      </c>
      <c r="F97" s="275"/>
      <c r="G97" s="275"/>
      <c r="H97" s="275"/>
      <c r="I97" s="275"/>
      <c r="J97" s="275"/>
      <c r="K97" s="275"/>
      <c r="L97" s="275"/>
      <c r="M97" s="275"/>
      <c r="N97" s="275"/>
      <c r="O97" s="275"/>
      <c r="P97" s="275"/>
      <c r="Q97" s="275"/>
      <c r="R97" s="275"/>
      <c r="S97" s="275"/>
      <c r="T97" s="275"/>
      <c r="U97" s="275"/>
      <c r="V97" s="275"/>
      <c r="W97" s="275"/>
      <c r="X97" s="275"/>
      <c r="Y97" s="275"/>
      <c r="Z97" s="275"/>
      <c r="AA97" s="275"/>
      <c r="AB97" s="275"/>
      <c r="AC97" s="275"/>
      <c r="AD97" s="275"/>
      <c r="AE97" s="275"/>
      <c r="AF97" s="275"/>
      <c r="AG97" s="275"/>
      <c r="AH97" s="275"/>
      <c r="AI97" s="275"/>
      <c r="AJ97" s="275"/>
      <c r="AK97" s="275"/>
      <c r="AL97" s="275"/>
      <c r="AM97" s="275"/>
      <c r="AN97" s="275"/>
      <c r="AO97" s="275"/>
      <c r="AP97" s="275"/>
      <c r="AQ97" s="275"/>
      <c r="AR97" s="275"/>
      <c r="AS97" s="275"/>
      <c r="AT97" s="275"/>
      <c r="AU97" s="275"/>
      <c r="AV97" s="275"/>
      <c r="AW97" s="275"/>
      <c r="AX97" s="275"/>
      <c r="AY97" s="275"/>
      <c r="AZ97" s="275"/>
      <c r="BA97" s="275"/>
      <c r="BB97" s="275"/>
      <c r="BC97" s="275"/>
      <c r="BD97" s="275"/>
      <c r="BE97" s="275"/>
      <c r="BF97" s="327"/>
      <c r="BG97" s="327"/>
      <c r="BH97" s="327"/>
      <c r="BI97" s="327"/>
      <c r="BJ97" s="327"/>
      <c r="BK97" s="327"/>
      <c r="BL97" s="327"/>
      <c r="BM97" s="327"/>
      <c r="BN97" s="327"/>
      <c r="BO97" s="327"/>
      <c r="BP97" s="327"/>
      <c r="BQ97" s="327"/>
      <c r="BR97" s="327"/>
      <c r="BS97" s="327"/>
    </row>
    <row r="98" spans="4:71" ht="13.5" customHeight="1" x14ac:dyDescent="0.15">
      <c r="D98" s="326"/>
      <c r="E98" s="170" t="s">
        <v>278</v>
      </c>
      <c r="F98" s="275"/>
      <c r="G98" s="169"/>
      <c r="H98" s="169"/>
      <c r="I98" s="169"/>
      <c r="J98" s="169"/>
      <c r="K98" s="169"/>
      <c r="L98" s="169"/>
      <c r="M98" s="169"/>
      <c r="N98" s="169"/>
      <c r="O98" s="169"/>
      <c r="P98" s="169"/>
      <c r="Q98" s="169"/>
      <c r="R98" s="169"/>
      <c r="S98" s="169"/>
      <c r="T98" s="169"/>
      <c r="U98" s="169"/>
      <c r="V98" s="169"/>
      <c r="W98" s="169"/>
      <c r="X98" s="169"/>
      <c r="Y98" s="169"/>
      <c r="Z98" s="169"/>
      <c r="AA98" s="169"/>
      <c r="AB98" s="169"/>
      <c r="AC98" s="169"/>
      <c r="AD98" s="169"/>
      <c r="AE98" s="169"/>
      <c r="AF98" s="169"/>
      <c r="AG98" s="169"/>
      <c r="AH98" s="169"/>
      <c r="AI98" s="169"/>
      <c r="AJ98" s="169"/>
      <c r="AK98" s="169"/>
      <c r="AL98" s="169"/>
      <c r="AM98" s="169"/>
      <c r="AN98" s="169"/>
      <c r="AO98" s="169"/>
    </row>
    <row r="99" spans="4:71" ht="13.5" customHeight="1" x14ac:dyDescent="0.15">
      <c r="D99" s="326"/>
      <c r="E99" s="170" t="s">
        <v>279</v>
      </c>
      <c r="F99" s="275"/>
      <c r="G99" s="169"/>
      <c r="H99" s="169"/>
      <c r="I99" s="169"/>
      <c r="J99" s="169"/>
      <c r="K99" s="169"/>
      <c r="L99" s="169"/>
      <c r="M99" s="169"/>
      <c r="N99" s="169"/>
      <c r="O99" s="169"/>
      <c r="P99" s="169"/>
      <c r="Q99" s="169"/>
      <c r="R99" s="169"/>
      <c r="S99" s="169"/>
      <c r="T99" s="169"/>
      <c r="U99" s="169"/>
      <c r="V99" s="169"/>
      <c r="W99" s="169"/>
      <c r="X99" s="169"/>
      <c r="Y99" s="169"/>
      <c r="Z99" s="169"/>
      <c r="AA99" s="169"/>
      <c r="AB99" s="169"/>
      <c r="AC99" s="169"/>
      <c r="AD99" s="169"/>
      <c r="AE99" s="169"/>
      <c r="AF99" s="169"/>
      <c r="AG99" s="169"/>
      <c r="AH99" s="169"/>
      <c r="AI99" s="169"/>
      <c r="AJ99" s="169"/>
      <c r="AK99" s="169"/>
      <c r="AL99" s="169"/>
      <c r="AM99" s="169"/>
      <c r="AN99" s="169"/>
      <c r="AO99" s="169"/>
    </row>
    <row r="100" spans="4:71" ht="13.5" customHeight="1" x14ac:dyDescent="0.15">
      <c r="D100" s="326"/>
      <c r="E100" s="170" t="s">
        <v>280</v>
      </c>
      <c r="F100" s="275"/>
      <c r="G100" s="169"/>
      <c r="H100" s="169"/>
      <c r="I100" s="169"/>
      <c r="J100" s="169"/>
      <c r="K100" s="169"/>
      <c r="L100" s="169"/>
      <c r="M100" s="169"/>
      <c r="N100" s="169"/>
      <c r="O100" s="169"/>
      <c r="P100" s="169"/>
      <c r="Q100" s="169"/>
      <c r="R100" s="169"/>
      <c r="S100" s="169"/>
      <c r="T100" s="169"/>
      <c r="U100" s="169"/>
      <c r="V100" s="169"/>
      <c r="W100" s="169"/>
      <c r="X100" s="169"/>
      <c r="Y100" s="169"/>
      <c r="Z100" s="169"/>
      <c r="AA100" s="169"/>
      <c r="AB100" s="169"/>
      <c r="AC100" s="169"/>
      <c r="AD100" s="169"/>
      <c r="AE100" s="169"/>
      <c r="AF100" s="169"/>
      <c r="AG100" s="169"/>
      <c r="AH100" s="169"/>
      <c r="AI100" s="169"/>
      <c r="AJ100" s="169"/>
      <c r="AK100" s="169"/>
      <c r="AL100" s="169"/>
      <c r="AM100" s="169"/>
      <c r="AN100" s="169"/>
      <c r="AO100" s="169"/>
    </row>
    <row r="101" spans="4:71" ht="13.5" customHeight="1" x14ac:dyDescent="0.15">
      <c r="D101" s="326"/>
      <c r="E101" s="170" t="s">
        <v>281</v>
      </c>
      <c r="F101" s="275"/>
      <c r="G101" s="169"/>
      <c r="H101" s="169"/>
      <c r="I101" s="169"/>
      <c r="J101" s="169"/>
      <c r="K101" s="169"/>
      <c r="L101" s="169"/>
      <c r="M101" s="169"/>
      <c r="N101" s="169"/>
      <c r="O101" s="169"/>
      <c r="P101" s="169"/>
      <c r="Q101" s="169"/>
      <c r="R101" s="169"/>
      <c r="S101" s="169"/>
      <c r="T101" s="169"/>
      <c r="U101" s="169"/>
      <c r="V101" s="169"/>
      <c r="W101" s="169"/>
      <c r="X101" s="169"/>
      <c r="Y101" s="169"/>
      <c r="Z101" s="169"/>
      <c r="AA101" s="169"/>
      <c r="AB101" s="169"/>
      <c r="AC101" s="169"/>
      <c r="AD101" s="169"/>
      <c r="AE101" s="169"/>
      <c r="AF101" s="169"/>
      <c r="AG101" s="169"/>
      <c r="AH101" s="169"/>
      <c r="AI101" s="169"/>
      <c r="AJ101" s="169"/>
      <c r="AK101" s="169"/>
      <c r="AL101" s="169"/>
      <c r="AM101" s="169"/>
      <c r="AN101" s="169"/>
      <c r="AO101" s="169"/>
    </row>
    <row r="102" spans="4:71" ht="13.5" customHeight="1" x14ac:dyDescent="0.15">
      <c r="D102" s="326"/>
      <c r="E102" s="170" t="s">
        <v>282</v>
      </c>
      <c r="F102" s="170"/>
    </row>
    <row r="103" spans="4:71" s="330" customFormat="1" ht="13.5" customHeight="1" x14ac:dyDescent="0.15">
      <c r="D103" s="326" t="s">
        <v>410</v>
      </c>
      <c r="E103" s="170"/>
      <c r="F103" s="170"/>
      <c r="G103" s="275"/>
      <c r="H103" s="275"/>
      <c r="I103" s="275"/>
      <c r="J103" s="275"/>
      <c r="K103" s="275"/>
      <c r="L103" s="275"/>
      <c r="M103" s="275"/>
      <c r="N103" s="275"/>
      <c r="O103" s="275"/>
      <c r="P103" s="275"/>
      <c r="Q103" s="275"/>
      <c r="R103" s="275"/>
      <c r="S103" s="275"/>
      <c r="T103" s="275"/>
      <c r="U103" s="275"/>
      <c r="V103" s="275"/>
      <c r="W103" s="275"/>
      <c r="X103" s="275"/>
      <c r="Y103" s="275"/>
      <c r="Z103" s="275"/>
      <c r="AA103" s="275"/>
      <c r="AB103" s="275"/>
      <c r="AC103" s="275"/>
      <c r="AD103" s="275"/>
      <c r="AE103" s="275"/>
      <c r="AF103" s="275"/>
      <c r="AG103" s="275"/>
      <c r="AH103" s="275"/>
      <c r="AI103" s="275"/>
      <c r="AJ103" s="275"/>
      <c r="AK103" s="275"/>
      <c r="AL103" s="275"/>
      <c r="AM103" s="275"/>
      <c r="AN103" s="275"/>
      <c r="AO103" s="275"/>
      <c r="AP103" s="275"/>
      <c r="AQ103" s="275"/>
      <c r="AR103" s="275"/>
      <c r="AS103" s="275"/>
      <c r="AT103" s="275"/>
      <c r="AU103" s="328"/>
      <c r="AV103" s="328"/>
      <c r="AW103" s="328"/>
      <c r="AX103" s="328"/>
      <c r="AY103" s="328"/>
      <c r="AZ103" s="328"/>
      <c r="BA103" s="328"/>
      <c r="BB103" s="328"/>
      <c r="BC103" s="328"/>
      <c r="BD103" s="328"/>
      <c r="BE103" s="328"/>
      <c r="BF103" s="328"/>
      <c r="BG103" s="328"/>
      <c r="BH103" s="328"/>
      <c r="BI103" s="328"/>
      <c r="BJ103" s="328"/>
      <c r="BK103" s="328"/>
      <c r="BL103" s="328"/>
      <c r="BM103" s="328"/>
      <c r="BN103" s="329"/>
      <c r="BO103" s="329"/>
      <c r="BP103" s="329"/>
      <c r="BQ103" s="329"/>
    </row>
    <row r="104" spans="4:71" s="330" customFormat="1" ht="13.5" customHeight="1" x14ac:dyDescent="0.15">
      <c r="D104" s="326"/>
      <c r="E104" s="170" t="s">
        <v>374</v>
      </c>
      <c r="F104" s="170"/>
      <c r="G104" s="275"/>
      <c r="H104" s="275"/>
      <c r="I104" s="275"/>
      <c r="J104" s="275"/>
      <c r="K104" s="275"/>
      <c r="L104" s="275"/>
      <c r="M104" s="275"/>
      <c r="N104" s="275"/>
      <c r="O104" s="275"/>
      <c r="P104" s="275"/>
      <c r="Q104" s="275"/>
      <c r="R104" s="275"/>
      <c r="S104" s="275"/>
      <c r="T104" s="275"/>
      <c r="U104" s="275"/>
      <c r="V104" s="275"/>
      <c r="W104" s="275"/>
      <c r="X104" s="275"/>
      <c r="Y104" s="275"/>
      <c r="Z104" s="275"/>
      <c r="AA104" s="275"/>
      <c r="AB104" s="275"/>
      <c r="AC104" s="275"/>
      <c r="AD104" s="275"/>
      <c r="AE104" s="275"/>
      <c r="AF104" s="275"/>
      <c r="AG104" s="275"/>
      <c r="AH104" s="275"/>
      <c r="AI104" s="275"/>
      <c r="AJ104" s="275"/>
      <c r="AK104" s="275"/>
      <c r="AL104" s="275"/>
      <c r="AM104" s="275"/>
      <c r="AN104" s="275"/>
      <c r="AO104" s="275"/>
      <c r="AP104" s="275"/>
      <c r="AQ104" s="275"/>
      <c r="AR104" s="275"/>
      <c r="AS104" s="275"/>
      <c r="AT104" s="275"/>
      <c r="AU104" s="328"/>
      <c r="AV104" s="328"/>
      <c r="AW104" s="328"/>
      <c r="AX104" s="328"/>
      <c r="AY104" s="328"/>
      <c r="AZ104" s="328"/>
      <c r="BA104" s="328"/>
      <c r="BB104" s="328"/>
      <c r="BC104" s="328"/>
      <c r="BD104" s="328"/>
      <c r="BE104" s="328"/>
      <c r="BF104" s="328"/>
      <c r="BG104" s="328"/>
      <c r="BH104" s="328"/>
      <c r="BI104" s="328"/>
      <c r="BJ104" s="328"/>
      <c r="BK104" s="328"/>
      <c r="BL104" s="328"/>
      <c r="BM104" s="328"/>
      <c r="BN104" s="329"/>
      <c r="BO104" s="329"/>
      <c r="BP104" s="329"/>
      <c r="BQ104" s="329"/>
    </row>
    <row r="105" spans="4:71" ht="13.5" customHeight="1" x14ac:dyDescent="0.15">
      <c r="D105" s="29" t="s">
        <v>375</v>
      </c>
      <c r="BJ105" s="269"/>
      <c r="BK105" s="269"/>
      <c r="BL105" s="269"/>
      <c r="BM105" s="269"/>
    </row>
    <row r="106" spans="4:71" ht="13.5" customHeight="1" x14ac:dyDescent="0.15">
      <c r="D106" s="45" t="s">
        <v>376</v>
      </c>
      <c r="BJ106" s="269"/>
      <c r="BK106" s="269"/>
      <c r="BL106" s="269"/>
      <c r="BM106" s="269"/>
    </row>
    <row r="107" spans="4:71" ht="13.5" customHeight="1" x14ac:dyDescent="0.15">
      <c r="D107" s="45" t="s">
        <v>377</v>
      </c>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row>
    <row r="108" spans="4:71" ht="13.5" customHeight="1" x14ac:dyDescent="0.15">
      <c r="D108" s="45" t="s">
        <v>378</v>
      </c>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row>
    <row r="109" spans="4:71" ht="13.5" customHeight="1" x14ac:dyDescent="0.15">
      <c r="D109" s="45" t="s">
        <v>285</v>
      </c>
      <c r="E109" s="170"/>
      <c r="F109" s="170"/>
      <c r="G109" s="170"/>
      <c r="H109" s="170"/>
      <c r="I109" s="170"/>
      <c r="J109" s="170"/>
      <c r="K109" s="170"/>
      <c r="L109" s="170"/>
      <c r="M109" s="170"/>
      <c r="N109" s="170"/>
      <c r="O109" s="170"/>
      <c r="P109" s="170"/>
      <c r="Q109" s="170"/>
      <c r="R109" s="170"/>
      <c r="S109" s="170"/>
      <c r="T109" s="170"/>
      <c r="U109" s="170"/>
      <c r="V109" s="170"/>
      <c r="W109" s="170"/>
      <c r="X109" s="170"/>
      <c r="Y109" s="170"/>
      <c r="Z109" s="170"/>
      <c r="AA109" s="170"/>
      <c r="AB109" s="170"/>
      <c r="AC109" s="170"/>
      <c r="AD109" s="170"/>
      <c r="AE109" s="170"/>
      <c r="AF109" s="170"/>
      <c r="AG109" s="170"/>
      <c r="AH109" s="170"/>
      <c r="AI109" s="170"/>
      <c r="AJ109" s="170"/>
      <c r="AK109" s="170"/>
      <c r="AL109" s="170"/>
      <c r="AM109" s="170"/>
      <c r="AN109" s="170"/>
      <c r="AO109" s="170"/>
    </row>
    <row r="110" spans="4:71" ht="13.5" customHeight="1" x14ac:dyDescent="0.15">
      <c r="D110" s="325" t="s">
        <v>379</v>
      </c>
      <c r="E110" s="169"/>
      <c r="F110" s="169"/>
      <c r="G110" s="169"/>
      <c r="H110" s="169"/>
      <c r="I110" s="169"/>
      <c r="J110" s="169"/>
      <c r="K110" s="169"/>
      <c r="L110" s="169"/>
      <c r="M110" s="169"/>
      <c r="N110" s="169"/>
      <c r="O110" s="169"/>
      <c r="P110" s="169"/>
      <c r="Q110" s="169"/>
      <c r="R110" s="169"/>
      <c r="S110" s="169"/>
      <c r="T110" s="169"/>
      <c r="U110" s="169"/>
      <c r="V110" s="169"/>
      <c r="W110" s="169"/>
      <c r="X110" s="169"/>
      <c r="Y110" s="169"/>
      <c r="Z110" s="169"/>
      <c r="AA110" s="169"/>
      <c r="AB110" s="169"/>
      <c r="AC110" s="169"/>
      <c r="AD110" s="169"/>
      <c r="AE110" s="169"/>
      <c r="AF110" s="169"/>
      <c r="AG110" s="169"/>
      <c r="AH110" s="169"/>
      <c r="AI110" s="169"/>
      <c r="AJ110" s="169"/>
      <c r="AK110" s="169"/>
      <c r="AL110" s="169"/>
      <c r="AM110" s="169"/>
      <c r="AN110" s="169"/>
      <c r="AO110" s="169"/>
    </row>
    <row r="111" spans="4:71" ht="13.5" customHeight="1" x14ac:dyDescent="0.15">
      <c r="D111" s="325" t="s">
        <v>437</v>
      </c>
      <c r="E111" s="169"/>
      <c r="F111" s="169"/>
      <c r="G111" s="169"/>
      <c r="H111" s="169"/>
      <c r="I111" s="169"/>
      <c r="J111" s="169"/>
      <c r="K111" s="169"/>
      <c r="L111" s="169"/>
      <c r="M111" s="169"/>
      <c r="N111" s="169"/>
      <c r="O111" s="169"/>
      <c r="P111" s="169"/>
      <c r="Q111" s="169"/>
      <c r="R111" s="169"/>
      <c r="T111" s="169"/>
      <c r="U111" s="169"/>
      <c r="V111" s="169"/>
      <c r="W111" s="169"/>
      <c r="X111" s="169"/>
      <c r="Y111" s="169"/>
      <c r="Z111" s="169"/>
      <c r="AA111" s="169"/>
      <c r="AB111" s="169"/>
      <c r="AC111" s="169"/>
      <c r="AD111" s="169"/>
      <c r="AE111" s="169"/>
      <c r="AF111" s="169"/>
      <c r="AG111" s="169"/>
      <c r="AH111" s="169"/>
      <c r="AI111" s="169"/>
      <c r="AJ111" s="169"/>
      <c r="AK111" s="169"/>
      <c r="AL111" s="169"/>
      <c r="AM111" s="169"/>
      <c r="AN111" s="169"/>
      <c r="AO111" s="169"/>
    </row>
    <row r="112" spans="4:71" ht="13.5" customHeight="1" x14ac:dyDescent="0.15">
      <c r="D112" s="45" t="s">
        <v>380</v>
      </c>
      <c r="E112" s="45"/>
      <c r="F112" s="45"/>
      <c r="G112" s="45"/>
      <c r="H112" s="45"/>
      <c r="I112" s="45"/>
      <c r="J112" s="45"/>
      <c r="K112" s="45"/>
      <c r="L112" s="45"/>
      <c r="M112" s="45"/>
      <c r="N112" s="45"/>
      <c r="O112" s="45"/>
      <c r="P112" s="45"/>
      <c r="Q112" s="45"/>
      <c r="R112" s="45"/>
      <c r="S112" s="45"/>
      <c r="T112" s="45"/>
      <c r="U112" s="45"/>
      <c r="V112" s="45"/>
      <c r="W112" s="45"/>
      <c r="X112" s="45"/>
      <c r="Y112" s="45"/>
      <c r="Z112" s="45"/>
      <c r="AA112" s="45"/>
      <c r="AB112" s="45"/>
      <c r="AC112" s="45"/>
      <c r="AD112" s="45"/>
      <c r="AE112" s="45"/>
      <c r="AF112" s="45"/>
      <c r="AG112" s="45"/>
      <c r="AH112" s="45"/>
      <c r="AI112" s="45"/>
      <c r="AJ112" s="45"/>
      <c r="AK112" s="45"/>
      <c r="AL112" s="45"/>
      <c r="AM112" s="45"/>
      <c r="AN112" s="45"/>
      <c r="AO112" s="45"/>
      <c r="AP112" s="45"/>
      <c r="AQ112" s="45"/>
      <c r="AR112" s="45"/>
      <c r="AS112" s="45"/>
      <c r="AT112" s="45"/>
      <c r="AU112" s="45"/>
      <c r="AV112" s="45"/>
      <c r="AW112" s="45"/>
      <c r="AX112" s="45"/>
      <c r="AY112" s="45"/>
      <c r="AZ112" s="45"/>
      <c r="BA112" s="45"/>
      <c r="BB112" s="45"/>
      <c r="BC112" s="45"/>
      <c r="BD112" s="45"/>
      <c r="BE112" s="45"/>
      <c r="BF112" s="45"/>
      <c r="BG112" s="45"/>
      <c r="BH112" s="45"/>
      <c r="BI112" s="45"/>
      <c r="BJ112" s="45"/>
      <c r="BK112" s="45"/>
      <c r="BL112" s="45"/>
      <c r="BM112" s="45"/>
    </row>
    <row r="113" spans="4:65" ht="13.5" customHeight="1" x14ac:dyDescent="0.15">
      <c r="D113" s="52" t="s">
        <v>381</v>
      </c>
      <c r="E113" s="331"/>
      <c r="F113" s="331"/>
      <c r="G113" s="331"/>
      <c r="H113" s="331"/>
      <c r="I113" s="331"/>
      <c r="J113" s="331"/>
      <c r="K113" s="331"/>
      <c r="L113" s="331"/>
      <c r="M113" s="331"/>
      <c r="N113" s="331"/>
      <c r="O113" s="331"/>
      <c r="P113" s="331"/>
      <c r="Q113" s="331"/>
      <c r="R113" s="331"/>
      <c r="S113" s="331"/>
      <c r="T113" s="331"/>
      <c r="U113" s="331"/>
      <c r="V113" s="331"/>
      <c r="W113" s="331"/>
      <c r="X113" s="331"/>
      <c r="Y113" s="331"/>
      <c r="Z113" s="331"/>
      <c r="AA113" s="331"/>
      <c r="AB113" s="331"/>
      <c r="AC113" s="331"/>
      <c r="AD113" s="331"/>
      <c r="AE113" s="331"/>
      <c r="AF113" s="331"/>
      <c r="AG113" s="331"/>
      <c r="AH113" s="331"/>
      <c r="AI113" s="331"/>
      <c r="AJ113" s="331"/>
      <c r="AK113" s="331"/>
      <c r="AL113" s="331"/>
      <c r="AM113" s="331"/>
      <c r="AN113" s="331"/>
      <c r="AO113" s="331"/>
      <c r="AP113" s="331"/>
      <c r="AQ113" s="331"/>
      <c r="AR113" s="331"/>
      <c r="AS113" s="331"/>
      <c r="AT113" s="331"/>
      <c r="AU113" s="331"/>
      <c r="AV113" s="331"/>
      <c r="AW113" s="331"/>
      <c r="AX113" s="331"/>
      <c r="AY113" s="331"/>
      <c r="AZ113" s="331"/>
      <c r="BA113" s="331"/>
      <c r="BB113" s="331"/>
      <c r="BC113" s="331"/>
      <c r="BD113" s="331"/>
      <c r="BE113" s="331"/>
      <c r="BF113" s="331"/>
      <c r="BG113" s="331"/>
      <c r="BH113" s="331"/>
      <c r="BI113" s="331"/>
      <c r="BJ113" s="331"/>
      <c r="BK113" s="331"/>
      <c r="BL113" s="331"/>
    </row>
    <row r="114" spans="4:65" ht="13.5" customHeight="1" x14ac:dyDescent="0.15">
      <c r="D114" s="52" t="s">
        <v>382</v>
      </c>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row>
    <row r="115" spans="4:65" ht="13.5" customHeight="1" x14ac:dyDescent="0.15">
      <c r="D115" s="45" t="s">
        <v>383</v>
      </c>
      <c r="E115" s="171"/>
      <c r="F115" s="45"/>
      <c r="G115" s="45"/>
      <c r="H115" s="45"/>
      <c r="I115" s="45"/>
      <c r="J115" s="45"/>
      <c r="K115" s="45"/>
      <c r="L115" s="45"/>
      <c r="M115" s="45"/>
      <c r="N115" s="45"/>
      <c r="O115" s="45"/>
      <c r="P115" s="45"/>
      <c r="Q115" s="45"/>
      <c r="R115" s="45"/>
      <c r="S115" s="45"/>
      <c r="T115" s="45"/>
      <c r="U115" s="45"/>
      <c r="V115" s="45"/>
      <c r="W115" s="45"/>
      <c r="X115" s="45"/>
      <c r="Y115" s="45"/>
      <c r="Z115" s="45"/>
      <c r="AA115" s="45"/>
      <c r="AB115" s="45"/>
      <c r="AC115" s="45"/>
      <c r="AD115" s="45"/>
      <c r="AE115" s="45"/>
      <c r="AF115" s="45"/>
      <c r="AG115" s="45"/>
      <c r="AH115" s="45"/>
      <c r="AI115" s="45"/>
      <c r="AJ115" s="45"/>
      <c r="AK115" s="45"/>
      <c r="AL115" s="45"/>
      <c r="AM115" s="45"/>
      <c r="AN115" s="45"/>
      <c r="AO115" s="45"/>
      <c r="AP115" s="45"/>
      <c r="AQ115" s="45"/>
      <c r="AR115" s="45"/>
      <c r="AS115" s="45"/>
      <c r="AT115" s="45"/>
      <c r="AU115" s="45"/>
      <c r="AV115" s="45"/>
      <c r="AW115" s="45"/>
      <c r="AX115" s="45"/>
      <c r="AY115" s="45"/>
      <c r="AZ115" s="45"/>
      <c r="BA115" s="45"/>
      <c r="BB115" s="45"/>
      <c r="BC115" s="45"/>
      <c r="BD115" s="45"/>
      <c r="BE115" s="45"/>
      <c r="BF115" s="45"/>
      <c r="BG115" s="45"/>
      <c r="BH115" s="45"/>
      <c r="BI115" s="45"/>
      <c r="BJ115" s="45"/>
      <c r="BK115" s="45"/>
      <c r="BL115" s="45"/>
    </row>
    <row r="116" spans="4:65" ht="13.5" customHeight="1" x14ac:dyDescent="0.15">
      <c r="D116" s="45" t="s">
        <v>384</v>
      </c>
      <c r="E116" s="171"/>
      <c r="G116" s="171"/>
      <c r="H116" s="171"/>
      <c r="I116" s="171"/>
      <c r="J116" s="171"/>
      <c r="K116" s="171"/>
      <c r="L116" s="171"/>
      <c r="M116" s="171"/>
      <c r="N116" s="171"/>
      <c r="O116" s="171"/>
      <c r="P116" s="171"/>
      <c r="Q116" s="171"/>
      <c r="R116" s="171"/>
      <c r="S116" s="171"/>
      <c r="T116" s="171"/>
      <c r="U116" s="171"/>
      <c r="V116" s="171"/>
      <c r="W116" s="171"/>
      <c r="X116" s="171"/>
      <c r="Y116" s="171"/>
      <c r="Z116" s="171"/>
      <c r="AA116" s="171"/>
      <c r="AB116" s="171"/>
      <c r="AC116" s="171"/>
      <c r="AD116" s="171"/>
      <c r="AE116" s="171"/>
      <c r="AF116" s="171"/>
      <c r="AG116" s="171"/>
      <c r="AH116" s="171"/>
      <c r="AI116" s="171"/>
      <c r="AJ116" s="171"/>
      <c r="AK116" s="171"/>
      <c r="AL116" s="171"/>
      <c r="AM116" s="171"/>
      <c r="AN116" s="171"/>
      <c r="AO116" s="171"/>
      <c r="AP116" s="171"/>
      <c r="AQ116" s="171"/>
      <c r="AR116" s="171"/>
      <c r="AS116" s="171"/>
      <c r="AT116" s="171"/>
      <c r="AU116" s="171"/>
      <c r="AV116" s="171"/>
      <c r="AW116" s="171"/>
      <c r="AX116" s="171"/>
      <c r="AY116" s="171"/>
      <c r="AZ116" s="171"/>
      <c r="BA116" s="171"/>
      <c r="BB116" s="171"/>
      <c r="BC116" s="171"/>
      <c r="BD116" s="171"/>
      <c r="BE116" s="171"/>
      <c r="BF116" s="171"/>
      <c r="BG116" s="171"/>
      <c r="BH116" s="171"/>
      <c r="BI116" s="171"/>
      <c r="BJ116" s="171"/>
      <c r="BK116" s="171"/>
      <c r="BL116" s="171"/>
    </row>
    <row r="117" spans="4:65" ht="13.5" customHeight="1" x14ac:dyDescent="0.15">
      <c r="D117" s="45" t="s">
        <v>283</v>
      </c>
      <c r="E117" s="45"/>
      <c r="F117" s="45"/>
      <c r="G117" s="45"/>
      <c r="H117" s="45"/>
      <c r="I117" s="45"/>
      <c r="J117" s="45"/>
      <c r="K117" s="45"/>
      <c r="L117" s="45"/>
      <c r="M117" s="45"/>
      <c r="N117" s="45"/>
      <c r="O117" s="45"/>
      <c r="P117" s="45"/>
      <c r="Q117" s="45"/>
      <c r="R117" s="45"/>
      <c r="S117" s="45"/>
      <c r="T117" s="45"/>
      <c r="U117" s="45"/>
      <c r="V117" s="45"/>
      <c r="W117" s="45"/>
      <c r="X117" s="45"/>
      <c r="Y117" s="45"/>
      <c r="Z117" s="45"/>
      <c r="AA117" s="45"/>
      <c r="AB117" s="45"/>
      <c r="AC117" s="45"/>
      <c r="AD117" s="45"/>
      <c r="AE117" s="45"/>
      <c r="AF117" s="45"/>
      <c r="AG117" s="45"/>
      <c r="AH117" s="45"/>
      <c r="AI117" s="45"/>
      <c r="AJ117" s="45"/>
      <c r="AK117" s="45"/>
      <c r="AL117" s="45"/>
      <c r="AM117" s="45"/>
      <c r="AN117" s="45"/>
      <c r="AO117" s="45"/>
      <c r="AP117" s="45"/>
      <c r="AQ117" s="45"/>
      <c r="AR117" s="45"/>
      <c r="AS117" s="45"/>
      <c r="AT117" s="45"/>
      <c r="AU117" s="45"/>
      <c r="AV117" s="45"/>
      <c r="AW117" s="45"/>
      <c r="AX117" s="45"/>
      <c r="AY117" s="45"/>
      <c r="AZ117" s="45"/>
      <c r="BA117" s="45"/>
      <c r="BB117" s="45"/>
      <c r="BC117" s="45"/>
      <c r="BD117" s="45"/>
      <c r="BE117" s="45"/>
      <c r="BF117" s="45"/>
      <c r="BG117" s="45"/>
      <c r="BH117" s="45"/>
      <c r="BI117" s="45"/>
      <c r="BJ117" s="45"/>
      <c r="BK117" s="45"/>
      <c r="BL117" s="45"/>
    </row>
    <row r="118" spans="4:65" ht="13.5" customHeight="1" x14ac:dyDescent="0.15">
      <c r="D118" s="52" t="s">
        <v>385</v>
      </c>
      <c r="E118" s="171"/>
      <c r="F118" s="171"/>
      <c r="G118" s="171"/>
      <c r="H118" s="171"/>
      <c r="I118" s="171"/>
      <c r="J118" s="171"/>
      <c r="K118" s="171"/>
      <c r="L118" s="171"/>
      <c r="M118" s="171"/>
      <c r="N118" s="171"/>
      <c r="O118" s="171"/>
      <c r="P118" s="171"/>
      <c r="Q118" s="171"/>
      <c r="R118" s="171"/>
      <c r="S118" s="171"/>
      <c r="T118" s="171"/>
      <c r="U118" s="171"/>
      <c r="V118" s="171"/>
      <c r="W118" s="171"/>
      <c r="X118" s="171"/>
      <c r="Y118" s="171"/>
      <c r="Z118" s="171"/>
      <c r="AA118" s="171"/>
      <c r="AB118" s="171"/>
      <c r="AC118" s="171"/>
      <c r="AD118" s="171"/>
      <c r="AE118" s="171"/>
      <c r="AF118" s="171"/>
      <c r="AG118" s="171"/>
      <c r="AH118" s="171"/>
      <c r="AI118" s="171"/>
      <c r="AJ118" s="171"/>
      <c r="AK118" s="171"/>
      <c r="AL118" s="171"/>
      <c r="AM118" s="171"/>
      <c r="AN118" s="171"/>
      <c r="AO118" s="171"/>
      <c r="AP118" s="171"/>
      <c r="AQ118" s="171"/>
      <c r="AR118" s="171"/>
      <c r="AS118" s="171"/>
      <c r="AT118" s="171"/>
      <c r="AU118" s="171"/>
      <c r="AV118" s="171"/>
      <c r="AW118" s="171"/>
      <c r="AX118" s="171"/>
      <c r="AY118" s="171"/>
      <c r="AZ118" s="171"/>
      <c r="BA118" s="171"/>
      <c r="BB118" s="171"/>
      <c r="BC118" s="171"/>
      <c r="BD118" s="171"/>
      <c r="BE118" s="171"/>
      <c r="BF118" s="171"/>
      <c r="BG118" s="171"/>
      <c r="BH118" s="171"/>
      <c r="BI118" s="171"/>
      <c r="BJ118" s="171"/>
      <c r="BK118" s="171"/>
      <c r="BL118" s="171"/>
    </row>
    <row r="119" spans="4:65" ht="13.5" customHeight="1" x14ac:dyDescent="0.15">
      <c r="D119" s="52" t="s">
        <v>386</v>
      </c>
      <c r="E119" s="171"/>
      <c r="F119" s="171"/>
      <c r="G119" s="171"/>
      <c r="H119" s="171"/>
      <c r="I119" s="171"/>
      <c r="J119" s="171"/>
      <c r="K119" s="171"/>
      <c r="L119" s="171"/>
      <c r="M119" s="171"/>
      <c r="N119" s="171"/>
      <c r="O119" s="171"/>
      <c r="P119" s="171"/>
      <c r="Q119" s="171"/>
      <c r="R119" s="171"/>
      <c r="S119" s="171"/>
      <c r="T119" s="171"/>
      <c r="U119" s="171"/>
      <c r="V119" s="171"/>
      <c r="W119" s="171"/>
      <c r="X119" s="171"/>
      <c r="Y119" s="171"/>
      <c r="Z119" s="171"/>
      <c r="AA119" s="171"/>
      <c r="AB119" s="171"/>
      <c r="AC119" s="171"/>
      <c r="AD119" s="171"/>
      <c r="AE119" s="171"/>
      <c r="AF119" s="171"/>
      <c r="AG119" s="171"/>
      <c r="AH119" s="171"/>
      <c r="AI119" s="171"/>
      <c r="AJ119" s="171"/>
      <c r="AK119" s="171"/>
      <c r="AL119" s="171"/>
      <c r="AM119" s="171"/>
      <c r="AN119" s="171"/>
      <c r="AO119" s="171"/>
      <c r="AP119" s="171"/>
      <c r="AQ119" s="171"/>
      <c r="AR119" s="171"/>
      <c r="AS119" s="171"/>
      <c r="AT119" s="171"/>
      <c r="AU119" s="171"/>
      <c r="AV119" s="171"/>
      <c r="AW119" s="171"/>
      <c r="AX119" s="171"/>
      <c r="AY119" s="171"/>
      <c r="AZ119" s="171"/>
      <c r="BA119" s="171"/>
      <c r="BB119" s="171"/>
      <c r="BC119" s="171"/>
      <c r="BD119" s="171"/>
      <c r="BE119" s="171"/>
      <c r="BF119" s="171"/>
      <c r="BG119" s="171"/>
      <c r="BH119" s="171"/>
      <c r="BI119" s="171"/>
      <c r="BJ119" s="171"/>
      <c r="BK119" s="171"/>
      <c r="BL119" s="171"/>
    </row>
    <row r="120" spans="4:65" ht="13.5" customHeight="1" x14ac:dyDescent="0.15">
      <c r="D120" s="169" t="s">
        <v>243</v>
      </c>
      <c r="E120" s="170"/>
      <c r="F120" s="170"/>
      <c r="G120" s="170"/>
      <c r="H120" s="170"/>
      <c r="I120" s="170"/>
      <c r="J120" s="170"/>
      <c r="K120" s="170"/>
      <c r="L120" s="170"/>
      <c r="M120" s="170"/>
      <c r="N120" s="170"/>
      <c r="O120" s="170"/>
      <c r="P120" s="170"/>
      <c r="Q120" s="170"/>
      <c r="R120" s="170"/>
      <c r="S120" s="170"/>
      <c r="T120" s="170"/>
      <c r="U120" s="170"/>
      <c r="V120" s="170"/>
      <c r="W120" s="170"/>
      <c r="X120" s="170"/>
      <c r="Y120" s="170"/>
      <c r="Z120" s="170"/>
      <c r="AA120" s="170"/>
      <c r="AB120" s="170"/>
      <c r="AC120" s="170"/>
      <c r="AD120" s="170"/>
      <c r="AE120" s="170"/>
      <c r="AF120" s="170"/>
      <c r="AG120" s="170"/>
      <c r="AH120" s="170"/>
      <c r="AI120" s="170"/>
      <c r="AJ120" s="170"/>
      <c r="AK120" s="170"/>
      <c r="AL120" s="170"/>
      <c r="AM120" s="170"/>
      <c r="AN120" s="170"/>
      <c r="AO120" s="170"/>
      <c r="AP120" s="170"/>
    </row>
    <row r="121" spans="4:65" ht="13.5" customHeight="1" x14ac:dyDescent="0.15">
      <c r="D121" s="169" t="s">
        <v>387</v>
      </c>
      <c r="E121" s="170"/>
      <c r="F121" s="170"/>
      <c r="G121" s="170"/>
      <c r="H121" s="170"/>
      <c r="I121" s="170"/>
      <c r="J121" s="170"/>
      <c r="K121" s="170"/>
      <c r="L121" s="170"/>
      <c r="M121" s="170"/>
      <c r="N121" s="170"/>
      <c r="O121" s="170"/>
      <c r="P121" s="170"/>
      <c r="Q121" s="170"/>
      <c r="R121" s="170"/>
      <c r="S121" s="170"/>
      <c r="T121" s="170"/>
      <c r="U121" s="170"/>
      <c r="V121" s="170"/>
      <c r="W121" s="170"/>
      <c r="X121" s="170"/>
      <c r="Y121" s="170"/>
      <c r="Z121" s="170"/>
      <c r="AA121" s="170"/>
      <c r="AB121" s="170"/>
      <c r="AC121" s="170"/>
      <c r="AD121" s="170"/>
      <c r="AE121" s="170"/>
      <c r="AF121" s="170"/>
      <c r="AG121" s="170"/>
      <c r="AH121" s="170"/>
      <c r="AI121" s="170"/>
      <c r="AJ121" s="170"/>
      <c r="AK121" s="170"/>
      <c r="AL121" s="170"/>
      <c r="AM121" s="170"/>
      <c r="AN121" s="170"/>
      <c r="AO121" s="170"/>
      <c r="AP121" s="170"/>
    </row>
    <row r="122" spans="4:65" ht="13.5" customHeight="1" x14ac:dyDescent="0.15">
      <c r="D122" s="169" t="s">
        <v>245</v>
      </c>
      <c r="E122" s="170"/>
      <c r="F122" s="170"/>
      <c r="G122" s="170"/>
      <c r="H122" s="170"/>
      <c r="I122" s="170"/>
      <c r="J122" s="170"/>
      <c r="K122" s="170"/>
      <c r="L122" s="170"/>
      <c r="M122" s="170"/>
      <c r="N122" s="170"/>
      <c r="O122" s="170"/>
      <c r="P122" s="170"/>
      <c r="Q122" s="170"/>
      <c r="R122" s="170"/>
      <c r="S122" s="170"/>
      <c r="T122" s="170"/>
      <c r="U122" s="170"/>
      <c r="V122" s="170"/>
      <c r="W122" s="170"/>
      <c r="X122" s="170"/>
      <c r="Y122" s="170"/>
      <c r="Z122" s="170"/>
      <c r="AA122" s="170"/>
      <c r="AB122" s="170"/>
      <c r="AC122" s="170"/>
      <c r="AD122" s="170"/>
      <c r="AE122" s="170"/>
      <c r="AF122" s="170"/>
      <c r="AG122" s="170"/>
      <c r="AH122" s="170"/>
      <c r="AI122" s="170"/>
      <c r="AJ122" s="170"/>
      <c r="AK122" s="170"/>
      <c r="AL122" s="170"/>
      <c r="AM122" s="170"/>
      <c r="AN122" s="170"/>
      <c r="AO122" s="170"/>
      <c r="AP122" s="170"/>
    </row>
    <row r="123" spans="4:65" ht="13.5" customHeight="1" x14ac:dyDescent="0.15">
      <c r="D123" s="169" t="s">
        <v>388</v>
      </c>
      <c r="E123" s="170"/>
      <c r="F123" s="170"/>
      <c r="G123" s="170"/>
      <c r="H123" s="170"/>
      <c r="I123" s="170"/>
      <c r="J123" s="170"/>
      <c r="K123" s="170"/>
      <c r="L123" s="170"/>
      <c r="M123" s="170"/>
      <c r="N123" s="170"/>
      <c r="O123" s="170"/>
      <c r="P123" s="170"/>
      <c r="Q123" s="170"/>
      <c r="R123" s="170"/>
      <c r="S123" s="170"/>
      <c r="T123" s="170"/>
      <c r="U123" s="170"/>
      <c r="V123" s="170"/>
      <c r="W123" s="170"/>
      <c r="X123" s="170"/>
      <c r="Y123" s="170"/>
      <c r="Z123" s="170"/>
      <c r="AA123" s="170"/>
      <c r="AB123" s="170"/>
      <c r="AC123" s="170"/>
      <c r="AD123" s="170"/>
      <c r="AE123" s="170"/>
      <c r="AF123" s="170"/>
      <c r="AG123" s="170"/>
      <c r="AH123" s="170"/>
      <c r="AI123" s="170"/>
      <c r="AJ123" s="170"/>
      <c r="AK123" s="170"/>
      <c r="AL123" s="170"/>
      <c r="AM123" s="170"/>
      <c r="AN123" s="170"/>
      <c r="AO123" s="170"/>
      <c r="AP123" s="258"/>
    </row>
    <row r="124" spans="4:65" s="172" customFormat="1" ht="13.5" customHeight="1" x14ac:dyDescent="0.15">
      <c r="D124" s="169" t="s">
        <v>247</v>
      </c>
      <c r="E124" s="170"/>
      <c r="F124" s="170"/>
      <c r="G124" s="170"/>
      <c r="H124" s="170"/>
      <c r="I124" s="170"/>
      <c r="J124" s="170"/>
      <c r="K124" s="170"/>
      <c r="L124" s="170"/>
      <c r="M124" s="170"/>
      <c r="N124" s="170"/>
      <c r="O124" s="170"/>
      <c r="P124" s="170"/>
      <c r="Q124" s="170"/>
      <c r="R124" s="170"/>
      <c r="S124" s="170"/>
      <c r="T124" s="170"/>
      <c r="U124" s="170"/>
      <c r="V124" s="170"/>
      <c r="W124" s="170"/>
      <c r="X124" s="170"/>
      <c r="Y124" s="170"/>
      <c r="Z124" s="170"/>
      <c r="AA124" s="170"/>
      <c r="AB124" s="170"/>
      <c r="AC124" s="170"/>
      <c r="AD124" s="170"/>
      <c r="AE124" s="170"/>
      <c r="AF124" s="170"/>
      <c r="AG124" s="170"/>
      <c r="AH124" s="170"/>
      <c r="AI124" s="170"/>
      <c r="AJ124" s="170"/>
      <c r="AK124" s="170"/>
      <c r="AL124" s="170"/>
      <c r="AM124" s="170"/>
      <c r="AN124" s="170"/>
      <c r="AO124" s="170"/>
      <c r="AP124" s="258"/>
      <c r="AQ124" s="1"/>
      <c r="AR124" s="1"/>
      <c r="AS124" s="1"/>
      <c r="AT124" s="1"/>
      <c r="AU124" s="1"/>
      <c r="AV124" s="1"/>
      <c r="AW124" s="1"/>
      <c r="AX124" s="1"/>
      <c r="AY124" s="1"/>
      <c r="AZ124" s="1"/>
      <c r="BA124" s="1"/>
      <c r="BB124" s="1"/>
      <c r="BC124" s="1"/>
      <c r="BD124" s="1"/>
      <c r="BE124" s="1"/>
      <c r="BF124" s="1"/>
      <c r="BG124" s="1"/>
      <c r="BH124" s="1"/>
      <c r="BI124" s="1"/>
      <c r="BJ124" s="1"/>
      <c r="BK124" s="1"/>
      <c r="BL124" s="1"/>
      <c r="BM124" s="1"/>
    </row>
    <row r="125" spans="4:65" ht="13.5" customHeight="1" x14ac:dyDescent="0.15">
      <c r="D125" s="169" t="s">
        <v>248</v>
      </c>
      <c r="E125" s="170"/>
      <c r="F125" s="170"/>
      <c r="G125" s="170"/>
      <c r="H125" s="170"/>
      <c r="I125" s="170"/>
      <c r="J125" s="170"/>
      <c r="K125" s="170"/>
      <c r="L125" s="170"/>
      <c r="M125" s="170"/>
      <c r="N125" s="170"/>
      <c r="O125" s="170"/>
      <c r="P125" s="170"/>
      <c r="Q125" s="170"/>
      <c r="R125" s="170"/>
      <c r="S125" s="170"/>
      <c r="T125" s="170"/>
      <c r="U125" s="170"/>
      <c r="V125" s="170"/>
      <c r="W125" s="170"/>
      <c r="X125" s="170"/>
      <c r="Y125" s="170"/>
      <c r="Z125" s="170"/>
      <c r="AA125" s="170"/>
      <c r="AB125" s="170"/>
      <c r="AC125" s="170"/>
      <c r="AD125" s="170"/>
      <c r="AE125" s="170"/>
      <c r="AF125" s="170"/>
      <c r="AG125" s="170"/>
      <c r="AH125" s="170"/>
      <c r="AI125" s="170"/>
      <c r="AJ125" s="170"/>
      <c r="AK125" s="170"/>
      <c r="AL125" s="170"/>
      <c r="AM125" s="170"/>
      <c r="AN125" s="170"/>
      <c r="AO125" s="170"/>
      <c r="AP125" s="258"/>
    </row>
    <row r="126" spans="4:65" ht="13.5" customHeight="1" x14ac:dyDescent="0.15">
      <c r="D126" s="169" t="s">
        <v>249</v>
      </c>
      <c r="E126" s="170"/>
      <c r="F126" s="170"/>
      <c r="G126" s="170"/>
      <c r="H126" s="170"/>
      <c r="I126" s="170"/>
      <c r="J126" s="170"/>
      <c r="K126" s="170"/>
      <c r="L126" s="170"/>
      <c r="M126" s="170"/>
      <c r="N126" s="170"/>
      <c r="O126" s="170"/>
      <c r="P126" s="170"/>
      <c r="Q126" s="170"/>
      <c r="R126" s="170"/>
      <c r="S126" s="170"/>
      <c r="T126" s="170"/>
      <c r="U126" s="170"/>
      <c r="V126" s="170"/>
      <c r="W126" s="170"/>
      <c r="X126" s="170"/>
      <c r="Y126" s="170"/>
      <c r="Z126" s="170"/>
      <c r="AA126" s="170"/>
      <c r="AB126" s="170"/>
      <c r="AC126" s="170"/>
      <c r="AD126" s="170"/>
      <c r="AE126" s="170"/>
      <c r="AF126" s="170"/>
      <c r="AG126" s="170"/>
      <c r="AH126" s="170"/>
      <c r="AI126" s="170"/>
      <c r="AJ126" s="170"/>
      <c r="AK126" s="170"/>
      <c r="AL126" s="170"/>
      <c r="AM126" s="170"/>
      <c r="AN126" s="170"/>
      <c r="AO126" s="170"/>
      <c r="AP126" s="258"/>
    </row>
    <row r="127" spans="4:65" ht="13.5" customHeight="1" x14ac:dyDescent="0.15">
      <c r="D127" s="169" t="s">
        <v>250</v>
      </c>
      <c r="E127" s="170"/>
      <c r="F127" s="170"/>
      <c r="G127" s="170"/>
      <c r="H127" s="170"/>
      <c r="I127" s="170"/>
      <c r="J127" s="170"/>
      <c r="K127" s="170"/>
      <c r="L127" s="170"/>
      <c r="M127" s="170"/>
      <c r="N127" s="170"/>
      <c r="O127" s="170"/>
      <c r="P127" s="170"/>
      <c r="Q127" s="170"/>
      <c r="R127" s="170"/>
      <c r="S127" s="170"/>
      <c r="T127" s="170"/>
      <c r="U127" s="170"/>
      <c r="V127" s="170"/>
      <c r="W127" s="170"/>
      <c r="X127" s="170"/>
      <c r="Y127" s="170"/>
      <c r="Z127" s="170"/>
      <c r="AA127" s="170"/>
      <c r="AB127" s="170"/>
      <c r="AC127" s="170"/>
      <c r="AD127" s="170"/>
      <c r="AE127" s="170"/>
      <c r="AF127" s="170"/>
      <c r="AG127" s="170"/>
      <c r="AH127" s="170"/>
      <c r="AI127" s="170"/>
      <c r="AJ127" s="170"/>
      <c r="AK127" s="170"/>
      <c r="AL127" s="170"/>
      <c r="AM127" s="170"/>
      <c r="AN127" s="170"/>
      <c r="AO127" s="170"/>
      <c r="AP127" s="258"/>
    </row>
    <row r="128" spans="4:65" ht="13.5" customHeight="1" x14ac:dyDescent="0.15">
      <c r="D128" s="169" t="s">
        <v>389</v>
      </c>
      <c r="E128" s="170"/>
      <c r="F128" s="170"/>
      <c r="G128" s="170"/>
      <c r="H128" s="170"/>
      <c r="I128" s="170"/>
      <c r="J128" s="170"/>
      <c r="K128" s="170"/>
      <c r="L128" s="170"/>
      <c r="M128" s="170"/>
      <c r="N128" s="170"/>
      <c r="O128" s="170"/>
      <c r="P128" s="170"/>
      <c r="Q128" s="170"/>
      <c r="R128" s="170"/>
      <c r="S128" s="170"/>
      <c r="T128" s="170"/>
      <c r="U128" s="170"/>
      <c r="V128" s="170"/>
      <c r="W128" s="170"/>
      <c r="X128" s="170"/>
      <c r="Y128" s="170"/>
      <c r="Z128" s="170"/>
      <c r="AA128" s="170"/>
      <c r="AB128" s="170"/>
      <c r="AC128" s="170"/>
      <c r="AD128" s="170"/>
      <c r="AE128" s="170"/>
      <c r="AF128" s="170"/>
      <c r="AG128" s="170"/>
      <c r="AH128" s="170"/>
      <c r="AI128" s="170"/>
      <c r="AJ128" s="170"/>
      <c r="AK128" s="170"/>
      <c r="AL128" s="170"/>
      <c r="AM128" s="170"/>
      <c r="AN128" s="170"/>
      <c r="AO128" s="170"/>
      <c r="AP128" s="258"/>
    </row>
    <row r="129" spans="3:65" ht="13.5" customHeight="1" x14ac:dyDescent="0.15">
      <c r="D129" s="169" t="s">
        <v>284</v>
      </c>
      <c r="E129" s="170"/>
      <c r="F129" s="170"/>
      <c r="G129" s="170"/>
      <c r="H129" s="170"/>
      <c r="I129" s="170"/>
      <c r="J129" s="170"/>
      <c r="K129" s="170"/>
      <c r="L129" s="170"/>
      <c r="M129" s="170"/>
      <c r="N129" s="170"/>
      <c r="O129" s="170"/>
      <c r="P129" s="170"/>
      <c r="Q129" s="170"/>
      <c r="R129" s="170"/>
      <c r="S129" s="170"/>
      <c r="T129" s="170"/>
      <c r="U129" s="170"/>
      <c r="V129" s="170"/>
      <c r="W129" s="170"/>
      <c r="X129" s="170"/>
      <c r="Y129" s="170"/>
      <c r="Z129" s="170"/>
      <c r="AA129" s="170"/>
      <c r="AB129" s="170"/>
      <c r="AC129" s="170"/>
      <c r="AD129" s="170"/>
      <c r="AE129" s="170"/>
      <c r="AF129" s="170"/>
      <c r="AG129" s="170"/>
      <c r="AH129" s="170"/>
      <c r="AI129" s="170"/>
      <c r="AJ129" s="170"/>
      <c r="AK129" s="170"/>
      <c r="AL129" s="170"/>
      <c r="AM129" s="170"/>
      <c r="AN129" s="170"/>
      <c r="AO129" s="170"/>
      <c r="AP129" s="258"/>
    </row>
    <row r="130" spans="3:65" ht="13.5" customHeight="1" x14ac:dyDescent="0.15">
      <c r="D130" s="169" t="s">
        <v>390</v>
      </c>
      <c r="E130" s="170"/>
      <c r="F130" s="170"/>
      <c r="G130" s="170"/>
      <c r="H130" s="170"/>
      <c r="I130" s="170"/>
      <c r="J130" s="170"/>
      <c r="K130" s="170"/>
      <c r="L130" s="170"/>
      <c r="M130" s="170"/>
      <c r="N130" s="170"/>
      <c r="O130" s="170"/>
      <c r="P130" s="170"/>
      <c r="Q130" s="170"/>
      <c r="R130" s="170"/>
      <c r="S130" s="170"/>
      <c r="T130" s="170"/>
      <c r="U130" s="170"/>
      <c r="V130" s="170"/>
      <c r="W130" s="170"/>
      <c r="X130" s="170"/>
      <c r="Y130" s="170"/>
      <c r="Z130" s="170"/>
      <c r="AA130" s="170"/>
      <c r="AB130" s="170"/>
      <c r="AC130" s="170"/>
      <c r="AD130" s="170"/>
      <c r="AE130" s="170"/>
      <c r="AF130" s="170"/>
      <c r="AG130" s="170"/>
      <c r="AH130" s="170"/>
      <c r="AI130" s="170"/>
      <c r="AJ130" s="170"/>
      <c r="AK130" s="170"/>
      <c r="AL130" s="170"/>
      <c r="AM130" s="170"/>
      <c r="AN130" s="170"/>
      <c r="AO130" s="170"/>
      <c r="AP130" s="258"/>
    </row>
    <row r="131" spans="3:65" ht="13.5" customHeight="1" x14ac:dyDescent="0.15">
      <c r="D131" s="451" t="s">
        <v>423</v>
      </c>
      <c r="E131" s="451"/>
      <c r="F131" s="451"/>
      <c r="G131" s="451"/>
      <c r="H131" s="451"/>
      <c r="I131" s="451"/>
      <c r="J131" s="451"/>
      <c r="K131" s="451"/>
      <c r="L131" s="451"/>
      <c r="M131" s="451"/>
      <c r="N131" s="451"/>
      <c r="O131" s="451"/>
      <c r="P131" s="451"/>
      <c r="Q131" s="451"/>
      <c r="R131" s="451"/>
      <c r="S131" s="451"/>
      <c r="T131" s="451"/>
      <c r="U131" s="451"/>
      <c r="V131" s="451"/>
      <c r="W131" s="451"/>
      <c r="X131" s="451"/>
      <c r="Y131" s="451"/>
      <c r="Z131" s="451"/>
      <c r="AA131" s="451"/>
      <c r="AB131" s="451"/>
      <c r="AC131" s="451"/>
      <c r="AD131" s="451"/>
      <c r="AE131" s="451"/>
      <c r="AF131" s="451"/>
      <c r="AG131" s="451"/>
      <c r="AH131" s="451"/>
      <c r="AI131" s="451"/>
      <c r="AJ131" s="451"/>
      <c r="AK131" s="451"/>
      <c r="AL131" s="451"/>
      <c r="AM131" s="451"/>
      <c r="AN131" s="451"/>
      <c r="AO131" s="451"/>
      <c r="AP131" s="451"/>
      <c r="AQ131" s="451"/>
      <c r="AR131" s="451"/>
      <c r="AS131" s="451"/>
      <c r="AT131" s="451"/>
      <c r="AU131" s="451"/>
      <c r="AV131" s="451"/>
      <c r="AW131" s="451"/>
      <c r="AX131" s="451"/>
      <c r="AY131" s="451"/>
      <c r="AZ131" s="451"/>
      <c r="BA131" s="451"/>
      <c r="BB131" s="451"/>
      <c r="BC131" s="451"/>
      <c r="BD131" s="451"/>
      <c r="BE131" s="451"/>
      <c r="BF131" s="451"/>
      <c r="BG131" s="451"/>
      <c r="BH131" s="451"/>
      <c r="BI131" s="451"/>
      <c r="BJ131" s="451"/>
      <c r="BK131" s="451"/>
      <c r="BL131" s="451"/>
      <c r="BM131" s="451"/>
    </row>
    <row r="132" spans="3:65" ht="13.5" customHeight="1" x14ac:dyDescent="0.15">
      <c r="C132" s="1" t="s">
        <v>424</v>
      </c>
      <c r="D132" s="45" t="s">
        <v>425</v>
      </c>
      <c r="E132" s="171"/>
      <c r="F132" s="171"/>
      <c r="G132" s="171"/>
      <c r="H132" s="171"/>
      <c r="I132" s="171"/>
      <c r="J132" s="171"/>
      <c r="K132" s="171"/>
      <c r="L132" s="171"/>
      <c r="M132" s="171"/>
      <c r="N132" s="171"/>
      <c r="O132" s="171"/>
      <c r="P132" s="171"/>
      <c r="Q132" s="171"/>
      <c r="R132" s="171"/>
      <c r="S132" s="171"/>
      <c r="T132" s="171"/>
      <c r="U132" s="171"/>
      <c r="V132" s="171"/>
      <c r="W132" s="171"/>
      <c r="X132" s="171"/>
      <c r="Y132" s="171"/>
      <c r="Z132" s="171"/>
      <c r="AA132" s="171"/>
      <c r="AB132" s="171"/>
      <c r="AC132" s="171"/>
      <c r="AD132" s="171"/>
      <c r="AE132" s="171"/>
      <c r="AF132" s="171"/>
      <c r="AG132" s="171"/>
      <c r="AH132" s="171"/>
      <c r="AI132" s="171"/>
      <c r="AJ132" s="171"/>
      <c r="AK132" s="171"/>
      <c r="AL132" s="171"/>
      <c r="AM132" s="171"/>
      <c r="AN132" s="171"/>
      <c r="AO132" s="171"/>
      <c r="AP132" s="171"/>
      <c r="AQ132" s="171"/>
      <c r="AR132" s="171"/>
      <c r="AS132" s="171"/>
      <c r="AT132" s="171"/>
      <c r="AU132" s="171"/>
      <c r="AV132" s="171"/>
      <c r="AW132" s="171"/>
      <c r="AX132" s="171"/>
      <c r="AY132" s="171"/>
      <c r="AZ132" s="171"/>
      <c r="BA132" s="171"/>
      <c r="BB132" s="171"/>
      <c r="BC132" s="171"/>
      <c r="BD132" s="171"/>
      <c r="BE132" s="171"/>
      <c r="BF132" s="171"/>
      <c r="BG132" s="171"/>
      <c r="BH132" s="171"/>
      <c r="BI132" s="171"/>
      <c r="BJ132" s="171"/>
      <c r="BK132" s="171"/>
      <c r="BL132" s="171"/>
      <c r="BM132" s="171"/>
    </row>
    <row r="133" spans="3:65" ht="13.5" customHeight="1" x14ac:dyDescent="0.15">
      <c r="D133" s="450" t="s">
        <v>438</v>
      </c>
      <c r="E133" s="450"/>
      <c r="F133" s="450"/>
      <c r="G133" s="450"/>
      <c r="H133" s="450"/>
      <c r="I133" s="450"/>
      <c r="J133" s="450"/>
      <c r="K133" s="450"/>
      <c r="L133" s="450"/>
      <c r="M133" s="450"/>
      <c r="N133" s="450"/>
      <c r="O133" s="450"/>
      <c r="P133" s="450"/>
      <c r="Q133" s="450"/>
      <c r="R133" s="450"/>
      <c r="S133" s="450"/>
      <c r="T133" s="450"/>
      <c r="U133" s="450"/>
      <c r="V133" s="450"/>
      <c r="W133" s="450"/>
      <c r="X133" s="450"/>
      <c r="Y133" s="450"/>
      <c r="Z133" s="450"/>
      <c r="AA133" s="450"/>
      <c r="AB133" s="450"/>
      <c r="AC133" s="450"/>
      <c r="AD133" s="450"/>
      <c r="AE133" s="450"/>
      <c r="AF133" s="450"/>
      <c r="AG133" s="450"/>
      <c r="AH133" s="450"/>
      <c r="AI133" s="450"/>
      <c r="AJ133" s="450"/>
      <c r="AK133" s="450"/>
      <c r="AL133" s="450"/>
      <c r="AM133" s="450"/>
      <c r="AN133" s="450"/>
      <c r="AO133" s="450"/>
      <c r="AP133" s="450"/>
      <c r="AQ133" s="450"/>
      <c r="AR133" s="450"/>
      <c r="AS133" s="450"/>
      <c r="AT133" s="450"/>
      <c r="AU133" s="450"/>
      <c r="AV133" s="450"/>
      <c r="AW133" s="450"/>
      <c r="AX133" s="450"/>
      <c r="AY133" s="450"/>
      <c r="AZ133" s="450"/>
      <c r="BA133" s="450"/>
      <c r="BB133" s="450"/>
      <c r="BC133" s="450"/>
      <c r="BD133" s="450"/>
      <c r="BE133" s="450"/>
      <c r="BF133" s="450"/>
      <c r="BG133" s="450"/>
      <c r="BH133" s="450"/>
      <c r="BI133" s="450"/>
      <c r="BJ133" s="450"/>
      <c r="BK133" s="450"/>
      <c r="BL133" s="450"/>
    </row>
    <row r="134" spans="3:65" x14ac:dyDescent="0.15">
      <c r="D134" s="450"/>
      <c r="E134" s="450"/>
      <c r="F134" s="450"/>
      <c r="G134" s="450"/>
      <c r="H134" s="450"/>
      <c r="I134" s="450"/>
      <c r="J134" s="450"/>
      <c r="K134" s="450"/>
      <c r="L134" s="450"/>
      <c r="M134" s="450"/>
      <c r="N134" s="450"/>
      <c r="O134" s="450"/>
      <c r="P134" s="450"/>
      <c r="Q134" s="450"/>
      <c r="R134" s="450"/>
      <c r="S134" s="450"/>
      <c r="T134" s="450"/>
      <c r="U134" s="450"/>
      <c r="V134" s="450"/>
      <c r="W134" s="450"/>
      <c r="X134" s="450"/>
      <c r="Y134" s="450"/>
      <c r="Z134" s="450"/>
      <c r="AA134" s="450"/>
      <c r="AB134" s="450"/>
      <c r="AC134" s="450"/>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0"/>
      <c r="AY134" s="450"/>
      <c r="AZ134" s="450"/>
      <c r="BA134" s="450"/>
      <c r="BB134" s="450"/>
      <c r="BC134" s="450"/>
      <c r="BD134" s="450"/>
      <c r="BE134" s="450"/>
      <c r="BF134" s="450"/>
      <c r="BG134" s="450"/>
      <c r="BH134" s="450"/>
      <c r="BI134" s="450"/>
      <c r="BJ134" s="450"/>
      <c r="BK134" s="450"/>
      <c r="BL134" s="450"/>
    </row>
    <row r="135" spans="3:65" x14ac:dyDescent="0.15">
      <c r="D135" s="451"/>
      <c r="E135" s="451"/>
      <c r="F135" s="451"/>
      <c r="G135" s="451"/>
      <c r="H135" s="451"/>
      <c r="I135" s="451"/>
      <c r="J135" s="451"/>
      <c r="K135" s="451"/>
      <c r="L135" s="451"/>
      <c r="M135" s="451"/>
      <c r="N135" s="451"/>
      <c r="O135" s="451"/>
      <c r="P135" s="451"/>
      <c r="Q135" s="451"/>
      <c r="R135" s="451"/>
      <c r="S135" s="451"/>
      <c r="T135" s="451"/>
      <c r="U135" s="451"/>
      <c r="V135" s="451"/>
      <c r="W135" s="451"/>
      <c r="X135" s="451"/>
      <c r="Y135" s="451"/>
      <c r="Z135" s="451"/>
      <c r="AA135" s="451"/>
      <c r="AB135" s="451"/>
      <c r="AC135" s="451"/>
      <c r="AD135" s="451"/>
      <c r="AE135" s="451"/>
      <c r="AF135" s="451"/>
      <c r="AG135" s="451"/>
      <c r="AH135" s="451"/>
      <c r="AI135" s="451"/>
      <c r="AJ135" s="451"/>
      <c r="AK135" s="451"/>
      <c r="AL135" s="451"/>
      <c r="AM135" s="451"/>
      <c r="AN135" s="451"/>
      <c r="AO135" s="451"/>
      <c r="AP135" s="451"/>
      <c r="AQ135" s="451"/>
      <c r="AR135" s="451"/>
      <c r="AS135" s="451"/>
      <c r="AT135" s="451"/>
      <c r="AU135" s="451"/>
      <c r="AV135" s="451"/>
      <c r="AW135" s="451"/>
      <c r="AX135" s="451"/>
      <c r="AY135" s="451"/>
      <c r="AZ135" s="451"/>
      <c r="BA135" s="451"/>
      <c r="BB135" s="451"/>
      <c r="BC135" s="451"/>
      <c r="BD135" s="451"/>
      <c r="BE135" s="451"/>
      <c r="BF135" s="451"/>
      <c r="BG135" s="451"/>
      <c r="BH135" s="451"/>
      <c r="BI135" s="451"/>
      <c r="BJ135" s="451"/>
      <c r="BK135" s="451"/>
      <c r="BL135" s="451"/>
    </row>
    <row r="136" spans="3:65" x14ac:dyDescent="0.15">
      <c r="D136" s="451"/>
      <c r="E136" s="451"/>
      <c r="F136" s="451"/>
      <c r="G136" s="451"/>
      <c r="H136" s="451"/>
      <c r="I136" s="451"/>
      <c r="J136" s="451"/>
      <c r="K136" s="451"/>
      <c r="L136" s="451"/>
      <c r="M136" s="451"/>
      <c r="N136" s="451"/>
      <c r="O136" s="451"/>
      <c r="P136" s="451"/>
      <c r="Q136" s="451"/>
      <c r="R136" s="451"/>
      <c r="S136" s="451"/>
      <c r="T136" s="451"/>
      <c r="U136" s="451"/>
      <c r="V136" s="451"/>
      <c r="W136" s="451"/>
      <c r="X136" s="451"/>
      <c r="Y136" s="451"/>
      <c r="Z136" s="451"/>
      <c r="AA136" s="451"/>
      <c r="AB136" s="451"/>
      <c r="AC136" s="451"/>
      <c r="AD136" s="451"/>
      <c r="AE136" s="451"/>
      <c r="AF136" s="451"/>
      <c r="AG136" s="451"/>
      <c r="AH136" s="451"/>
      <c r="AI136" s="451"/>
      <c r="AJ136" s="451"/>
      <c r="AK136" s="451"/>
      <c r="AL136" s="451"/>
      <c r="AM136" s="451"/>
      <c r="AN136" s="451"/>
      <c r="AO136" s="451"/>
      <c r="AP136" s="451"/>
      <c r="AQ136" s="451"/>
      <c r="AR136" s="451"/>
      <c r="AS136" s="451"/>
      <c r="AT136" s="451"/>
      <c r="AU136" s="451"/>
      <c r="AV136" s="451"/>
      <c r="AW136" s="451"/>
      <c r="AX136" s="451"/>
      <c r="AY136" s="451"/>
      <c r="AZ136" s="451"/>
      <c r="BA136" s="451"/>
      <c r="BB136" s="451"/>
      <c r="BC136" s="451"/>
      <c r="BD136" s="451"/>
      <c r="BE136" s="451"/>
      <c r="BF136" s="451"/>
      <c r="BG136" s="451"/>
      <c r="BH136" s="451"/>
      <c r="BI136" s="451"/>
      <c r="BJ136" s="451"/>
      <c r="BK136" s="451"/>
      <c r="BL136" s="451"/>
    </row>
    <row r="137" spans="3:65" x14ac:dyDescent="0.15">
      <c r="D137" s="451"/>
      <c r="E137" s="451"/>
      <c r="F137" s="451"/>
      <c r="G137" s="451"/>
      <c r="H137" s="451"/>
      <c r="I137" s="451"/>
      <c r="J137" s="451"/>
      <c r="K137" s="451"/>
      <c r="L137" s="451"/>
      <c r="M137" s="451"/>
      <c r="N137" s="451"/>
      <c r="O137" s="451"/>
      <c r="P137" s="451"/>
      <c r="Q137" s="451"/>
      <c r="R137" s="451"/>
      <c r="S137" s="451"/>
      <c r="T137" s="451"/>
      <c r="U137" s="451"/>
      <c r="V137" s="451"/>
      <c r="W137" s="451"/>
      <c r="X137" s="451"/>
      <c r="Y137" s="451"/>
      <c r="Z137" s="451"/>
      <c r="AA137" s="451"/>
      <c r="AB137" s="451"/>
      <c r="AC137" s="451"/>
      <c r="AD137" s="451"/>
      <c r="AE137" s="451"/>
      <c r="AF137" s="451"/>
      <c r="AG137" s="451"/>
      <c r="AH137" s="451"/>
      <c r="AI137" s="451"/>
      <c r="AJ137" s="451"/>
      <c r="AK137" s="451"/>
      <c r="AL137" s="451"/>
      <c r="AM137" s="451"/>
      <c r="AN137" s="451"/>
      <c r="AO137" s="451"/>
      <c r="AP137" s="451"/>
      <c r="AQ137" s="451"/>
      <c r="AR137" s="451"/>
      <c r="AS137" s="451"/>
      <c r="AT137" s="451"/>
      <c r="AU137" s="451"/>
      <c r="AV137" s="451"/>
      <c r="AW137" s="451"/>
      <c r="AX137" s="451"/>
      <c r="AY137" s="451"/>
      <c r="AZ137" s="451"/>
      <c r="BA137" s="451"/>
      <c r="BB137" s="451"/>
      <c r="BC137" s="451"/>
      <c r="BD137" s="451"/>
      <c r="BE137" s="451"/>
      <c r="BF137" s="451"/>
      <c r="BG137" s="451"/>
      <c r="BH137" s="451"/>
      <c r="BI137" s="451"/>
      <c r="BJ137" s="451"/>
      <c r="BK137" s="451"/>
      <c r="BL137" s="451"/>
    </row>
    <row r="138" spans="3:65" x14ac:dyDescent="0.15">
      <c r="D138" s="451"/>
      <c r="E138" s="451"/>
      <c r="F138" s="451"/>
      <c r="G138" s="451"/>
      <c r="H138" s="451"/>
      <c r="I138" s="451"/>
      <c r="J138" s="451"/>
      <c r="K138" s="451"/>
      <c r="L138" s="451"/>
      <c r="M138" s="451"/>
      <c r="N138" s="451"/>
      <c r="O138" s="451"/>
      <c r="P138" s="451"/>
      <c r="Q138" s="451"/>
      <c r="R138" s="451"/>
      <c r="S138" s="451"/>
      <c r="T138" s="451"/>
      <c r="U138" s="451"/>
      <c r="V138" s="451"/>
      <c r="W138" s="451"/>
      <c r="X138" s="451"/>
      <c r="Y138" s="451"/>
      <c r="Z138" s="451"/>
      <c r="AA138" s="451"/>
      <c r="AB138" s="451"/>
      <c r="AC138" s="451"/>
      <c r="AD138" s="451"/>
      <c r="AE138" s="451"/>
      <c r="AF138" s="451"/>
      <c r="AG138" s="451"/>
      <c r="AH138" s="451"/>
      <c r="AI138" s="451"/>
      <c r="AJ138" s="451"/>
      <c r="AK138" s="451"/>
      <c r="AL138" s="451"/>
      <c r="AM138" s="451"/>
      <c r="AN138" s="451"/>
      <c r="AO138" s="451"/>
      <c r="AP138" s="451"/>
      <c r="AQ138" s="451"/>
      <c r="AR138" s="451"/>
      <c r="AS138" s="451"/>
      <c r="AT138" s="451"/>
      <c r="AU138" s="451"/>
      <c r="AV138" s="451"/>
      <c r="AW138" s="451"/>
      <c r="AX138" s="451"/>
      <c r="AY138" s="451"/>
      <c r="AZ138" s="451"/>
      <c r="BA138" s="451"/>
      <c r="BB138" s="451"/>
      <c r="BC138" s="451"/>
      <c r="BD138" s="451"/>
      <c r="BE138" s="451"/>
      <c r="BF138" s="451"/>
      <c r="BG138" s="451"/>
      <c r="BH138" s="451"/>
      <c r="BI138" s="451"/>
      <c r="BJ138" s="451"/>
      <c r="BK138" s="451"/>
      <c r="BL138" s="451"/>
    </row>
    <row r="139" spans="3:65" x14ac:dyDescent="0.15">
      <c r="D139" s="451"/>
      <c r="E139" s="451"/>
      <c r="F139" s="451"/>
      <c r="G139" s="451"/>
      <c r="H139" s="451"/>
      <c r="I139" s="451"/>
      <c r="J139" s="451"/>
      <c r="K139" s="451"/>
      <c r="L139" s="451"/>
      <c r="M139" s="451"/>
      <c r="N139" s="451"/>
      <c r="O139" s="451"/>
      <c r="P139" s="451"/>
      <c r="Q139" s="451"/>
      <c r="R139" s="451"/>
      <c r="S139" s="451"/>
      <c r="T139" s="451"/>
      <c r="U139" s="451"/>
      <c r="V139" s="451"/>
      <c r="W139" s="451"/>
      <c r="X139" s="451"/>
      <c r="Y139" s="451"/>
      <c r="Z139" s="451"/>
      <c r="AA139" s="451"/>
      <c r="AB139" s="451"/>
      <c r="AC139" s="451"/>
      <c r="AD139" s="451"/>
      <c r="AE139" s="451"/>
      <c r="AF139" s="451"/>
      <c r="AG139" s="451"/>
      <c r="AH139" s="451"/>
      <c r="AI139" s="451"/>
      <c r="AJ139" s="451"/>
      <c r="AK139" s="451"/>
      <c r="AL139" s="451"/>
      <c r="AM139" s="451"/>
      <c r="AN139" s="451"/>
      <c r="AO139" s="451"/>
      <c r="AP139" s="451"/>
      <c r="AQ139" s="451"/>
      <c r="AR139" s="451"/>
      <c r="AS139" s="451"/>
      <c r="AT139" s="451"/>
      <c r="AU139" s="451"/>
      <c r="AV139" s="451"/>
      <c r="AW139" s="451"/>
      <c r="AX139" s="451"/>
      <c r="AY139" s="451"/>
      <c r="AZ139" s="451"/>
      <c r="BA139" s="451"/>
      <c r="BB139" s="451"/>
      <c r="BC139" s="451"/>
      <c r="BD139" s="451"/>
      <c r="BE139" s="451"/>
      <c r="BF139" s="451"/>
      <c r="BG139" s="451"/>
      <c r="BH139" s="451"/>
      <c r="BI139" s="451"/>
      <c r="BJ139" s="451"/>
      <c r="BK139" s="451"/>
      <c r="BL139" s="451"/>
    </row>
  </sheetData>
  <mergeCells count="558">
    <mergeCell ref="D135:BL135"/>
    <mergeCell ref="D136:BL136"/>
    <mergeCell ref="D137:BL137"/>
    <mergeCell ref="D138:BL138"/>
    <mergeCell ref="D139:BL139"/>
    <mergeCell ref="C81:I81"/>
    <mergeCell ref="J81:U81"/>
    <mergeCell ref="V81:W81"/>
    <mergeCell ref="D131:BM131"/>
    <mergeCell ref="D133:BL133"/>
    <mergeCell ref="D134:BL134"/>
    <mergeCell ref="AR78:AS78"/>
    <mergeCell ref="B79:I79"/>
    <mergeCell ref="J79:W79"/>
    <mergeCell ref="C80:I80"/>
    <mergeCell ref="J80:U80"/>
    <mergeCell ref="V80:W80"/>
    <mergeCell ref="AR77:AS77"/>
    <mergeCell ref="C78:I78"/>
    <mergeCell ref="J78:O78"/>
    <mergeCell ref="Q78:R78"/>
    <mergeCell ref="T78:U78"/>
    <mergeCell ref="V78:AA78"/>
    <mergeCell ref="AC78:AD78"/>
    <mergeCell ref="AF78:AG78"/>
    <mergeCell ref="AH78:AL78"/>
    <mergeCell ref="AN78:AP78"/>
    <mergeCell ref="C77:I77"/>
    <mergeCell ref="J77:O77"/>
    <mergeCell ref="Q77:R77"/>
    <mergeCell ref="T77:U77"/>
    <mergeCell ref="V77:AA77"/>
    <mergeCell ref="AC77:AD77"/>
    <mergeCell ref="AF77:AG77"/>
    <mergeCell ref="AH77:AL77"/>
    <mergeCell ref="AN77:AP77"/>
    <mergeCell ref="AR75:AS75"/>
    <mergeCell ref="C76:I76"/>
    <mergeCell ref="J76:O76"/>
    <mergeCell ref="Q76:R76"/>
    <mergeCell ref="T76:U76"/>
    <mergeCell ref="V76:AA76"/>
    <mergeCell ref="AC76:AD76"/>
    <mergeCell ref="AF76:AG76"/>
    <mergeCell ref="AH76:AL76"/>
    <mergeCell ref="AN76:AP76"/>
    <mergeCell ref="AR76:AS76"/>
    <mergeCell ref="C75:I75"/>
    <mergeCell ref="J75:O75"/>
    <mergeCell ref="Q75:R75"/>
    <mergeCell ref="T75:U75"/>
    <mergeCell ref="V75:AA75"/>
    <mergeCell ref="AC75:AD75"/>
    <mergeCell ref="AF75:AG75"/>
    <mergeCell ref="AH75:AL75"/>
    <mergeCell ref="AN75:AP75"/>
    <mergeCell ref="BG66:BH66"/>
    <mergeCell ref="B67:B78"/>
    <mergeCell ref="C67:I67"/>
    <mergeCell ref="J67:U67"/>
    <mergeCell ref="V67:AG67"/>
    <mergeCell ref="C68:I69"/>
    <mergeCell ref="J68:S69"/>
    <mergeCell ref="C72:I72"/>
    <mergeCell ref="J72:S72"/>
    <mergeCell ref="T72:U72"/>
    <mergeCell ref="V72:AE72"/>
    <mergeCell ref="AF72:AG72"/>
    <mergeCell ref="C73:I74"/>
    <mergeCell ref="J73:U74"/>
    <mergeCell ref="V73:AG74"/>
    <mergeCell ref="T68:U69"/>
    <mergeCell ref="V68:AE69"/>
    <mergeCell ref="AF68:AG69"/>
    <mergeCell ref="C70:I71"/>
    <mergeCell ref="J70:S71"/>
    <mergeCell ref="T70:U71"/>
    <mergeCell ref="V70:AE71"/>
    <mergeCell ref="AF70:AG71"/>
    <mergeCell ref="AH74:AS74"/>
    <mergeCell ref="D66:N66"/>
    <mergeCell ref="O66:U66"/>
    <mergeCell ref="V66:W66"/>
    <mergeCell ref="X66:AD66"/>
    <mergeCell ref="AE66:AF66"/>
    <mergeCell ref="AG66:AO66"/>
    <mergeCell ref="AR66:AW66"/>
    <mergeCell ref="AX66:AY66"/>
    <mergeCell ref="AZ66:BF66"/>
    <mergeCell ref="AX64:AY64"/>
    <mergeCell ref="AZ64:BF64"/>
    <mergeCell ref="BG64:BH64"/>
    <mergeCell ref="D65:N65"/>
    <mergeCell ref="O65:U65"/>
    <mergeCell ref="V65:W65"/>
    <mergeCell ref="X65:AD65"/>
    <mergeCell ref="AE65:AF65"/>
    <mergeCell ref="AG65:AO65"/>
    <mergeCell ref="AP65:AQ65"/>
    <mergeCell ref="AR65:AW65"/>
    <mergeCell ref="AX65:AY65"/>
    <mergeCell ref="AZ65:BF65"/>
    <mergeCell ref="BG65:BH65"/>
    <mergeCell ref="O63:W63"/>
    <mergeCell ref="X63:AF63"/>
    <mergeCell ref="AG63:AQ63"/>
    <mergeCell ref="AP66:AQ66"/>
    <mergeCell ref="AZ58:BF58"/>
    <mergeCell ref="BG58:BH58"/>
    <mergeCell ref="C59:C62"/>
    <mergeCell ref="D59:N59"/>
    <mergeCell ref="O59:AF59"/>
    <mergeCell ref="D60:N60"/>
    <mergeCell ref="O60:AD60"/>
    <mergeCell ref="AE60:AF60"/>
    <mergeCell ref="D61:N61"/>
    <mergeCell ref="O61:AD61"/>
    <mergeCell ref="AR63:AY63"/>
    <mergeCell ref="AZ63:BH63"/>
    <mergeCell ref="D64:N64"/>
    <mergeCell ref="O64:U64"/>
    <mergeCell ref="V64:W64"/>
    <mergeCell ref="X64:AD64"/>
    <mergeCell ref="AE64:AF64"/>
    <mergeCell ref="AG64:AO64"/>
    <mergeCell ref="AP64:AQ64"/>
    <mergeCell ref="AR64:AW64"/>
    <mergeCell ref="AR57:AY57"/>
    <mergeCell ref="AZ57:BH57"/>
    <mergeCell ref="C58:N58"/>
    <mergeCell ref="O58:U58"/>
    <mergeCell ref="V58:W58"/>
    <mergeCell ref="X58:AD58"/>
    <mergeCell ref="AE58:AF58"/>
    <mergeCell ref="AG58:AO58"/>
    <mergeCell ref="AP58:AQ58"/>
    <mergeCell ref="AR58:AW58"/>
    <mergeCell ref="AX58:AY58"/>
    <mergeCell ref="AR55:AW55"/>
    <mergeCell ref="AX55:AY55"/>
    <mergeCell ref="AZ55:BF55"/>
    <mergeCell ref="BG55:BH55"/>
    <mergeCell ref="C56:N56"/>
    <mergeCell ref="O56:W56"/>
    <mergeCell ref="X56:AD56"/>
    <mergeCell ref="AE56:AF56"/>
    <mergeCell ref="AG56:AO56"/>
    <mergeCell ref="AP56:AQ56"/>
    <mergeCell ref="AR56:AW56"/>
    <mergeCell ref="AX56:AY56"/>
    <mergeCell ref="AZ56:BF56"/>
    <mergeCell ref="BG56:BH56"/>
    <mergeCell ref="AR52:AY52"/>
    <mergeCell ref="AZ52:BH52"/>
    <mergeCell ref="BI52:BM52"/>
    <mergeCell ref="C53:N53"/>
    <mergeCell ref="O53:W53"/>
    <mergeCell ref="X53:AD53"/>
    <mergeCell ref="AE53:AF53"/>
    <mergeCell ref="AG53:AO53"/>
    <mergeCell ref="AP53:AQ53"/>
    <mergeCell ref="AR53:AW53"/>
    <mergeCell ref="AX53:AY53"/>
    <mergeCell ref="AZ53:BF53"/>
    <mergeCell ref="BG53:BH53"/>
    <mergeCell ref="BI53:BM56"/>
    <mergeCell ref="C54:N54"/>
    <mergeCell ref="O54:W54"/>
    <mergeCell ref="X54:AD54"/>
    <mergeCell ref="AE54:AF54"/>
    <mergeCell ref="AG54:AO54"/>
    <mergeCell ref="AP54:AQ54"/>
    <mergeCell ref="AR54:AW54"/>
    <mergeCell ref="AX54:AY54"/>
    <mergeCell ref="AZ54:BF54"/>
    <mergeCell ref="BG54:BH54"/>
    <mergeCell ref="A52:A81"/>
    <mergeCell ref="B52:B56"/>
    <mergeCell ref="C52:N52"/>
    <mergeCell ref="O52:W52"/>
    <mergeCell ref="X52:AF52"/>
    <mergeCell ref="AG52:AQ52"/>
    <mergeCell ref="AP55:AQ55"/>
    <mergeCell ref="AE61:AF61"/>
    <mergeCell ref="D62:N62"/>
    <mergeCell ref="O62:AD62"/>
    <mergeCell ref="C55:N55"/>
    <mergeCell ref="O55:U55"/>
    <mergeCell ref="V55:W55"/>
    <mergeCell ref="X55:AD55"/>
    <mergeCell ref="AE55:AF55"/>
    <mergeCell ref="AG55:AO55"/>
    <mergeCell ref="B57:B66"/>
    <mergeCell ref="C57:N57"/>
    <mergeCell ref="O57:W57"/>
    <mergeCell ref="X57:AF57"/>
    <mergeCell ref="AG57:AQ57"/>
    <mergeCell ref="AE62:AF62"/>
    <mergeCell ref="C63:C66"/>
    <mergeCell ref="D63:N63"/>
    <mergeCell ref="AL50:AQ50"/>
    <mergeCell ref="AS50:AX50"/>
    <mergeCell ref="C51:L51"/>
    <mergeCell ref="M51:P51"/>
    <mergeCell ref="R51:U51"/>
    <mergeCell ref="W51:Z51"/>
    <mergeCell ref="AB51:AE51"/>
    <mergeCell ref="AG51:AJ51"/>
    <mergeCell ref="AL51:AQ51"/>
    <mergeCell ref="AS51:AX51"/>
    <mergeCell ref="BK46:BM46"/>
    <mergeCell ref="B47:B51"/>
    <mergeCell ref="C47:L49"/>
    <mergeCell ref="M47:AK47"/>
    <mergeCell ref="AL47:AR49"/>
    <mergeCell ref="AS47:AY49"/>
    <mergeCell ref="AZ47:BM49"/>
    <mergeCell ref="M48:Q49"/>
    <mergeCell ref="AH46:AI46"/>
    <mergeCell ref="AK46:AL46"/>
    <mergeCell ref="AN46:AO46"/>
    <mergeCell ref="AQ46:AR46"/>
    <mergeCell ref="AT46:AU46"/>
    <mergeCell ref="AY46:AZ46"/>
    <mergeCell ref="R48:V49"/>
    <mergeCell ref="W48:AA49"/>
    <mergeCell ref="AB48:AF49"/>
    <mergeCell ref="AG48:AK49"/>
    <mergeCell ref="C50:L50"/>
    <mergeCell ref="M50:P50"/>
    <mergeCell ref="R50:U50"/>
    <mergeCell ref="W50:Z50"/>
    <mergeCell ref="AB50:AE50"/>
    <mergeCell ref="AG50:AJ50"/>
    <mergeCell ref="BH45:BJ45"/>
    <mergeCell ref="BK45:BM45"/>
    <mergeCell ref="C46:L46"/>
    <mergeCell ref="M46:N46"/>
    <mergeCell ref="P46:Q46"/>
    <mergeCell ref="S46:T46"/>
    <mergeCell ref="V46:W46"/>
    <mergeCell ref="Y46:Z46"/>
    <mergeCell ref="AB46:AC46"/>
    <mergeCell ref="AE46:AF46"/>
    <mergeCell ref="AQ45:AR45"/>
    <mergeCell ref="AT45:AV45"/>
    <mergeCell ref="AW45:AX45"/>
    <mergeCell ref="AY45:BA45"/>
    <mergeCell ref="BB45:BD45"/>
    <mergeCell ref="BF45:BG45"/>
    <mergeCell ref="Y45:AA45"/>
    <mergeCell ref="AB45:AD45"/>
    <mergeCell ref="AE45:AG45"/>
    <mergeCell ref="AH45:AJ45"/>
    <mergeCell ref="AK45:AM45"/>
    <mergeCell ref="AN45:AO45"/>
    <mergeCell ref="BB46:BD46"/>
    <mergeCell ref="BH46:BI46"/>
    <mergeCell ref="AW44:AX44"/>
    <mergeCell ref="AY44:BA44"/>
    <mergeCell ref="BF44:BG44"/>
    <mergeCell ref="BH44:BJ44"/>
    <mergeCell ref="BK44:BM44"/>
    <mergeCell ref="C45:L45"/>
    <mergeCell ref="M45:O45"/>
    <mergeCell ref="P45:R45"/>
    <mergeCell ref="S45:U45"/>
    <mergeCell ref="V45:X45"/>
    <mergeCell ref="AE44:AF44"/>
    <mergeCell ref="AH44:AI44"/>
    <mergeCell ref="AK44:AL44"/>
    <mergeCell ref="AN44:AP44"/>
    <mergeCell ref="AQ44:AS44"/>
    <mergeCell ref="AT44:AV44"/>
    <mergeCell ref="BB43:BE44"/>
    <mergeCell ref="BF43:BG43"/>
    <mergeCell ref="BH43:BJ43"/>
    <mergeCell ref="BK43:BM43"/>
    <mergeCell ref="C44:L44"/>
    <mergeCell ref="M44:N44"/>
    <mergeCell ref="P44:Q44"/>
    <mergeCell ref="S44:T44"/>
    <mergeCell ref="AW43:AX43"/>
    <mergeCell ref="AY43:BA43"/>
    <mergeCell ref="BK42:BM42"/>
    <mergeCell ref="AQ42:AS42"/>
    <mergeCell ref="AT42:AV42"/>
    <mergeCell ref="AW42:AX42"/>
    <mergeCell ref="AY42:BA42"/>
    <mergeCell ref="BF42:BG42"/>
    <mergeCell ref="BH42:BJ42"/>
    <mergeCell ref="AN41:AP41"/>
    <mergeCell ref="AQ41:AS41"/>
    <mergeCell ref="AT41:AV41"/>
    <mergeCell ref="C43:L43"/>
    <mergeCell ref="M43:N43"/>
    <mergeCell ref="P43:Q43"/>
    <mergeCell ref="S43:T43"/>
    <mergeCell ref="V43:W43"/>
    <mergeCell ref="Y43:Z43"/>
    <mergeCell ref="AB43:AD44"/>
    <mergeCell ref="AE43:AF43"/>
    <mergeCell ref="AH43:AI43"/>
    <mergeCell ref="V44:W44"/>
    <mergeCell ref="Y44:Z44"/>
    <mergeCell ref="AK43:AL43"/>
    <mergeCell ref="AN43:AP43"/>
    <mergeCell ref="AQ43:AS43"/>
    <mergeCell ref="AT43:AV43"/>
    <mergeCell ref="BF40:BG40"/>
    <mergeCell ref="BH40:BJ40"/>
    <mergeCell ref="BK40:BM40"/>
    <mergeCell ref="AW41:AX41"/>
    <mergeCell ref="AY41:BA41"/>
    <mergeCell ref="BF41:BG41"/>
    <mergeCell ref="BH41:BJ41"/>
    <mergeCell ref="AE40:AF40"/>
    <mergeCell ref="AH40:AI40"/>
    <mergeCell ref="AK40:AL40"/>
    <mergeCell ref="AN40:AP40"/>
    <mergeCell ref="AQ40:AS40"/>
    <mergeCell ref="AT40:AV40"/>
    <mergeCell ref="AW40:AX40"/>
    <mergeCell ref="AY40:BA40"/>
    <mergeCell ref="BB40:BD42"/>
    <mergeCell ref="BK41:BM41"/>
    <mergeCell ref="AE42:AF42"/>
    <mergeCell ref="AH42:AI42"/>
    <mergeCell ref="AK42:AL42"/>
    <mergeCell ref="AN42:AP42"/>
    <mergeCell ref="AE41:AF41"/>
    <mergeCell ref="AH41:AI41"/>
    <mergeCell ref="AK41:AL41"/>
    <mergeCell ref="C40:L40"/>
    <mergeCell ref="M40:N40"/>
    <mergeCell ref="P40:Q40"/>
    <mergeCell ref="S40:T40"/>
    <mergeCell ref="V40:W40"/>
    <mergeCell ref="Y40:Z40"/>
    <mergeCell ref="AB40:AC42"/>
    <mergeCell ref="AH39:AI39"/>
    <mergeCell ref="AK39:AL39"/>
    <mergeCell ref="C41:L41"/>
    <mergeCell ref="M41:N41"/>
    <mergeCell ref="P41:Q41"/>
    <mergeCell ref="S41:T41"/>
    <mergeCell ref="V41:W41"/>
    <mergeCell ref="Y41:Z41"/>
    <mergeCell ref="M42:N42"/>
    <mergeCell ref="P42:Q42"/>
    <mergeCell ref="S42:T42"/>
    <mergeCell ref="V42:W42"/>
    <mergeCell ref="Y42:Z42"/>
    <mergeCell ref="BH38:BJ38"/>
    <mergeCell ref="BK38:BM38"/>
    <mergeCell ref="C39:L39"/>
    <mergeCell ref="M39:N39"/>
    <mergeCell ref="P39:Q39"/>
    <mergeCell ref="S39:T39"/>
    <mergeCell ref="V39:W39"/>
    <mergeCell ref="Y39:Z39"/>
    <mergeCell ref="AB39:AD39"/>
    <mergeCell ref="AE39:AF39"/>
    <mergeCell ref="BB39:BE39"/>
    <mergeCell ref="BH39:BI39"/>
    <mergeCell ref="BK39:BM39"/>
    <mergeCell ref="AN39:AO39"/>
    <mergeCell ref="AQ39:AR39"/>
    <mergeCell ref="AT39:AU39"/>
    <mergeCell ref="AY39:AZ39"/>
    <mergeCell ref="BK37:BM37"/>
    <mergeCell ref="C38:L38"/>
    <mergeCell ref="M38:N38"/>
    <mergeCell ref="P38:Q38"/>
    <mergeCell ref="S38:T38"/>
    <mergeCell ref="V38:W38"/>
    <mergeCell ref="Y38:Z38"/>
    <mergeCell ref="AE38:AG38"/>
    <mergeCell ref="AH38:AJ38"/>
    <mergeCell ref="AK38:AM38"/>
    <mergeCell ref="AT37:AV37"/>
    <mergeCell ref="AW37:AX37"/>
    <mergeCell ref="AY37:BA37"/>
    <mergeCell ref="BB37:BE38"/>
    <mergeCell ref="BF37:BG37"/>
    <mergeCell ref="BH37:BJ37"/>
    <mergeCell ref="AT38:AV38"/>
    <mergeCell ref="AW38:AX38"/>
    <mergeCell ref="AY38:BA38"/>
    <mergeCell ref="BF38:BG38"/>
    <mergeCell ref="AB37:AD38"/>
    <mergeCell ref="AE37:AG37"/>
    <mergeCell ref="AH37:AJ37"/>
    <mergeCell ref="AK37:AM37"/>
    <mergeCell ref="AN37:AP37"/>
    <mergeCell ref="AQ37:AS37"/>
    <mergeCell ref="AN38:AP38"/>
    <mergeCell ref="AQ38:AS38"/>
    <mergeCell ref="C37:L37"/>
    <mergeCell ref="M37:N37"/>
    <mergeCell ref="P37:Q37"/>
    <mergeCell ref="S37:T37"/>
    <mergeCell ref="V37:W37"/>
    <mergeCell ref="Y37:Z37"/>
    <mergeCell ref="BF36:BG36"/>
    <mergeCell ref="BH36:BJ36"/>
    <mergeCell ref="BK36:BM36"/>
    <mergeCell ref="BH35:BJ35"/>
    <mergeCell ref="BK35:BM35"/>
    <mergeCell ref="M36:N36"/>
    <mergeCell ref="P36:Q36"/>
    <mergeCell ref="S36:T36"/>
    <mergeCell ref="V36:W36"/>
    <mergeCell ref="Y36:Z36"/>
    <mergeCell ref="AE36:AG36"/>
    <mergeCell ref="AH36:AJ36"/>
    <mergeCell ref="AK36:AM36"/>
    <mergeCell ref="AN35:AP35"/>
    <mergeCell ref="AQ35:AS35"/>
    <mergeCell ref="AN36:AP36"/>
    <mergeCell ref="AQ36:AS36"/>
    <mergeCell ref="AE35:AG35"/>
    <mergeCell ref="AH35:AJ35"/>
    <mergeCell ref="AK35:AM35"/>
    <mergeCell ref="AB34:AC36"/>
    <mergeCell ref="AE34:AG34"/>
    <mergeCell ref="AH34:AJ34"/>
    <mergeCell ref="AK34:AM34"/>
    <mergeCell ref="C34:L34"/>
    <mergeCell ref="M34:N34"/>
    <mergeCell ref="P34:Q34"/>
    <mergeCell ref="S34:T34"/>
    <mergeCell ref="V34:W34"/>
    <mergeCell ref="Y34:Z34"/>
    <mergeCell ref="C35:L35"/>
    <mergeCell ref="M35:N35"/>
    <mergeCell ref="P35:Q35"/>
    <mergeCell ref="S35:T35"/>
    <mergeCell ref="V35:W35"/>
    <mergeCell ref="Y35:Z35"/>
    <mergeCell ref="BH33:BI33"/>
    <mergeCell ref="BK33:BM33"/>
    <mergeCell ref="AB33:AD33"/>
    <mergeCell ref="AE33:AG33"/>
    <mergeCell ref="AH33:AJ33"/>
    <mergeCell ref="AK33:AM33"/>
    <mergeCell ref="AN33:AO33"/>
    <mergeCell ref="AQ33:AR33"/>
    <mergeCell ref="AN34:AP34"/>
    <mergeCell ref="AQ34:AS34"/>
    <mergeCell ref="BK34:BM34"/>
    <mergeCell ref="AT34:AV34"/>
    <mergeCell ref="AW34:AX34"/>
    <mergeCell ref="AY34:BA34"/>
    <mergeCell ref="BB34:BD36"/>
    <mergeCell ref="BF34:BG34"/>
    <mergeCell ref="BH34:BJ34"/>
    <mergeCell ref="AT35:AV35"/>
    <mergeCell ref="AW35:AX35"/>
    <mergeCell ref="AY35:BA35"/>
    <mergeCell ref="BF35:BG35"/>
    <mergeCell ref="AT36:AV36"/>
    <mergeCell ref="AW36:AX36"/>
    <mergeCell ref="AY36:BA36"/>
    <mergeCell ref="M33:N33"/>
    <mergeCell ref="P33:Q33"/>
    <mergeCell ref="S33:T33"/>
    <mergeCell ref="V33:W33"/>
    <mergeCell ref="Y33:Z33"/>
    <mergeCell ref="AQ31:AS32"/>
    <mergeCell ref="AT31:AV32"/>
    <mergeCell ref="BB31:BE32"/>
    <mergeCell ref="AH32:AJ32"/>
    <mergeCell ref="AK32:AM32"/>
    <mergeCell ref="AW32:AX32"/>
    <mergeCell ref="AY32:BA32"/>
    <mergeCell ref="AT33:AV33"/>
    <mergeCell ref="AW33:AX33"/>
    <mergeCell ref="AY33:BA33"/>
    <mergeCell ref="BB33:BE33"/>
    <mergeCell ref="B28:L28"/>
    <mergeCell ref="M28:BH28"/>
    <mergeCell ref="BI28:BM28"/>
    <mergeCell ref="A29:A51"/>
    <mergeCell ref="B29:B46"/>
    <mergeCell ref="C29:L32"/>
    <mergeCell ref="M29:BE29"/>
    <mergeCell ref="BF29:BG32"/>
    <mergeCell ref="B21:B27"/>
    <mergeCell ref="C25:J25"/>
    <mergeCell ref="M25:R25"/>
    <mergeCell ref="C26:J26"/>
    <mergeCell ref="M26:R26"/>
    <mergeCell ref="BH29:BJ32"/>
    <mergeCell ref="BK29:BM32"/>
    <mergeCell ref="M30:O32"/>
    <mergeCell ref="P30:R32"/>
    <mergeCell ref="S30:U32"/>
    <mergeCell ref="V30:X32"/>
    <mergeCell ref="Y30:AA32"/>
    <mergeCell ref="AN30:AP32"/>
    <mergeCell ref="AB31:AD32"/>
    <mergeCell ref="AE31:AG32"/>
    <mergeCell ref="C33:L33"/>
    <mergeCell ref="M23:R23"/>
    <mergeCell ref="C24:J24"/>
    <mergeCell ref="M24:R24"/>
    <mergeCell ref="M19:R19"/>
    <mergeCell ref="C20:J20"/>
    <mergeCell ref="M20:R20"/>
    <mergeCell ref="C21:L21"/>
    <mergeCell ref="M21:V21"/>
    <mergeCell ref="C27:J27"/>
    <mergeCell ref="M27:R27"/>
    <mergeCell ref="C17:J17"/>
    <mergeCell ref="M17:R17"/>
    <mergeCell ref="C12:J12"/>
    <mergeCell ref="M12:R12"/>
    <mergeCell ref="C13:J13"/>
    <mergeCell ref="M13:R13"/>
    <mergeCell ref="W21:BH21"/>
    <mergeCell ref="BI21:BM21"/>
    <mergeCell ref="C22:J22"/>
    <mergeCell ref="M22:R22"/>
    <mergeCell ref="A6:A28"/>
    <mergeCell ref="B6:B13"/>
    <mergeCell ref="C6:L6"/>
    <mergeCell ref="M6:V6"/>
    <mergeCell ref="W6:BH6"/>
    <mergeCell ref="BI6:BM6"/>
    <mergeCell ref="C7:J7"/>
    <mergeCell ref="B14:B20"/>
    <mergeCell ref="C14:L14"/>
    <mergeCell ref="M14:V14"/>
    <mergeCell ref="C18:J18"/>
    <mergeCell ref="M18:R18"/>
    <mergeCell ref="C19:J19"/>
    <mergeCell ref="M7:R7"/>
    <mergeCell ref="M8:R8"/>
    <mergeCell ref="C9:J9"/>
    <mergeCell ref="M9:R9"/>
    <mergeCell ref="C11:J11"/>
    <mergeCell ref="M11:R11"/>
    <mergeCell ref="W14:BH14"/>
    <mergeCell ref="BI14:BM14"/>
    <mergeCell ref="C15:J15"/>
    <mergeCell ref="M15:R15"/>
    <mergeCell ref="M16:R16"/>
    <mergeCell ref="A1:W1"/>
    <mergeCell ref="A3:J3"/>
    <mergeCell ref="K3:AM3"/>
    <mergeCell ref="AN3:BM3"/>
    <mergeCell ref="A4:J4"/>
    <mergeCell ref="K4:AM4"/>
    <mergeCell ref="AN4:BM4"/>
    <mergeCell ref="A5:J5"/>
    <mergeCell ref="K5:AM5"/>
    <mergeCell ref="AN5:BM5"/>
  </mergeCells>
  <phoneticPr fontId="1"/>
  <printOptions horizontalCentered="1"/>
  <pageMargins left="0.70866141732283472" right="0.70866141732283472" top="0.70866141732283472" bottom="0.70866141732283472" header="0.31496062992125984" footer="0.31496062992125984"/>
  <pageSetup paperSize="9" scale="91" fitToHeight="5" orientation="landscape" cellComments="asDisplayed" r:id="rId1"/>
  <rowBreaks count="2" manualBreakCount="2">
    <brk id="38" max="64" man="1"/>
    <brk id="81" max="6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5CEE1-F7D5-4BB9-BC66-86F2B2C704E4}">
  <dimension ref="A1:H46"/>
  <sheetViews>
    <sheetView showGridLines="0" zoomScaleNormal="100" workbookViewId="0"/>
  </sheetViews>
  <sheetFormatPr defaultColWidth="9" defaultRowHeight="13.5" x14ac:dyDescent="0.15"/>
  <cols>
    <col min="1" max="1" width="3.625" style="37" customWidth="1"/>
    <col min="2" max="2" width="4.875" style="37" customWidth="1"/>
    <col min="3" max="3" width="24" style="37" customWidth="1"/>
    <col min="4" max="4" width="16.625" style="37" customWidth="1"/>
    <col min="5" max="5" width="11.75" style="37" customWidth="1"/>
    <col min="6" max="7" width="29.625" style="37" customWidth="1"/>
    <col min="8" max="8" width="3.625" style="37" customWidth="1"/>
    <col min="9" max="16384" width="9" style="37"/>
  </cols>
  <sheetData>
    <row r="1" spans="1:8" x14ac:dyDescent="0.15">
      <c r="A1" s="216"/>
      <c r="B1" s="75"/>
      <c r="C1" s="75"/>
      <c r="D1" s="75"/>
      <c r="E1" s="75"/>
      <c r="F1" s="75"/>
      <c r="G1" s="75"/>
      <c r="H1" s="74"/>
    </row>
    <row r="2" spans="1:8" ht="19.5" customHeight="1" x14ac:dyDescent="0.15">
      <c r="A2" s="218"/>
      <c r="B2" s="36"/>
      <c r="C2" s="36"/>
      <c r="D2" s="36"/>
      <c r="E2" s="36"/>
      <c r="F2" s="36"/>
      <c r="G2" s="225" t="s">
        <v>317</v>
      </c>
      <c r="H2" s="241"/>
    </row>
    <row r="3" spans="1:8" ht="19.5" customHeight="1" x14ac:dyDescent="0.15">
      <c r="A3" s="218"/>
      <c r="B3" s="961" t="s">
        <v>439</v>
      </c>
      <c r="C3" s="961"/>
      <c r="D3" s="961"/>
      <c r="E3" s="36"/>
      <c r="F3" s="36"/>
      <c r="G3" s="36"/>
      <c r="H3" s="240"/>
    </row>
    <row r="4" spans="1:8" ht="19.5" customHeight="1" x14ac:dyDescent="0.15">
      <c r="A4" s="218"/>
      <c r="B4" s="249"/>
      <c r="C4" s="249"/>
      <c r="D4" s="249"/>
      <c r="E4" s="36"/>
      <c r="F4" s="36"/>
      <c r="G4" s="36"/>
      <c r="H4" s="240"/>
    </row>
    <row r="5" spans="1:8" ht="19.5" customHeight="1" x14ac:dyDescent="0.15">
      <c r="A5" s="218"/>
      <c r="B5" s="223" t="s">
        <v>308</v>
      </c>
      <c r="C5" s="224"/>
      <c r="D5" s="36"/>
      <c r="E5" s="222"/>
      <c r="F5" s="36"/>
      <c r="G5" s="220"/>
      <c r="H5" s="242"/>
    </row>
    <row r="6" spans="1:8" ht="19.5" customHeight="1" thickBot="1" x14ac:dyDescent="0.2">
      <c r="A6" s="218"/>
      <c r="B6" s="36"/>
      <c r="C6" s="36"/>
      <c r="D6" s="36"/>
      <c r="E6" s="36"/>
      <c r="F6" s="36"/>
      <c r="G6" s="225" t="s">
        <v>440</v>
      </c>
      <c r="H6" s="241"/>
    </row>
    <row r="7" spans="1:8" ht="31.5" customHeight="1" thickBot="1" x14ac:dyDescent="0.2">
      <c r="A7" s="218"/>
      <c r="B7" s="259" t="s">
        <v>112</v>
      </c>
      <c r="C7" s="260" t="s">
        <v>318</v>
      </c>
      <c r="D7" s="233" t="s">
        <v>307</v>
      </c>
      <c r="E7" s="233" t="s">
        <v>351</v>
      </c>
      <c r="F7" s="261" t="s">
        <v>311</v>
      </c>
      <c r="G7" s="262" t="s">
        <v>344</v>
      </c>
      <c r="H7" s="263"/>
    </row>
    <row r="8" spans="1:8" ht="19.5" customHeight="1" x14ac:dyDescent="0.15">
      <c r="A8" s="218"/>
      <c r="B8" s="221" t="s">
        <v>306</v>
      </c>
      <c r="C8" s="264"/>
      <c r="D8" s="264"/>
      <c r="E8" s="264"/>
      <c r="F8" s="265"/>
      <c r="G8" s="266"/>
      <c r="H8" s="240"/>
    </row>
    <row r="9" spans="1:8" ht="19.5" customHeight="1" x14ac:dyDescent="0.15">
      <c r="A9" s="218"/>
      <c r="B9" s="267"/>
      <c r="C9" s="39"/>
      <c r="D9" s="39"/>
      <c r="E9" s="39"/>
      <c r="F9" s="227"/>
      <c r="G9" s="50"/>
      <c r="H9" s="240"/>
    </row>
    <row r="10" spans="1:8" ht="19.5" customHeight="1" x14ac:dyDescent="0.15">
      <c r="A10" s="218"/>
      <c r="B10" s="267"/>
      <c r="C10" s="39"/>
      <c r="D10" s="39"/>
      <c r="E10" s="39"/>
      <c r="F10" s="227"/>
      <c r="G10" s="50"/>
      <c r="H10" s="240"/>
    </row>
    <row r="11" spans="1:8" ht="19.5" customHeight="1" thickBot="1" x14ac:dyDescent="0.2">
      <c r="A11" s="218"/>
      <c r="B11" s="268"/>
      <c r="C11" s="40"/>
      <c r="D11" s="40"/>
      <c r="E11" s="40"/>
      <c r="F11" s="228"/>
      <c r="G11" s="51"/>
      <c r="H11" s="240"/>
    </row>
    <row r="12" spans="1:8" ht="19.5" customHeight="1" x14ac:dyDescent="0.15">
      <c r="A12" s="218"/>
      <c r="B12" s="221" t="s">
        <v>305</v>
      </c>
      <c r="C12" s="38"/>
      <c r="D12" s="38"/>
      <c r="E12" s="38"/>
      <c r="F12" s="226"/>
      <c r="G12" s="49"/>
      <c r="H12" s="240"/>
    </row>
    <row r="13" spans="1:8" ht="19.5" customHeight="1" x14ac:dyDescent="0.15">
      <c r="A13" s="218"/>
      <c r="B13" s="267"/>
      <c r="C13" s="39"/>
      <c r="D13" s="39"/>
      <c r="E13" s="39"/>
      <c r="F13" s="227"/>
      <c r="G13" s="50"/>
      <c r="H13" s="240"/>
    </row>
    <row r="14" spans="1:8" ht="19.5" customHeight="1" x14ac:dyDescent="0.15">
      <c r="A14" s="218"/>
      <c r="B14" s="267"/>
      <c r="C14" s="39"/>
      <c r="D14" s="39"/>
      <c r="E14" s="39"/>
      <c r="F14" s="227"/>
      <c r="G14" s="50"/>
      <c r="H14" s="240"/>
    </row>
    <row r="15" spans="1:8" ht="19.5" customHeight="1" thickBot="1" x14ac:dyDescent="0.2">
      <c r="A15" s="218"/>
      <c r="B15" s="268"/>
      <c r="C15" s="40"/>
      <c r="D15" s="40"/>
      <c r="E15" s="40"/>
      <c r="F15" s="228"/>
      <c r="G15" s="51"/>
      <c r="H15" s="240"/>
    </row>
    <row r="16" spans="1:8" ht="19.5" customHeight="1" x14ac:dyDescent="0.15">
      <c r="A16" s="218"/>
      <c r="B16" s="221" t="s">
        <v>304</v>
      </c>
      <c r="C16" s="38"/>
      <c r="D16" s="38"/>
      <c r="E16" s="38"/>
      <c r="F16" s="226"/>
      <c r="G16" s="49"/>
      <c r="H16" s="240"/>
    </row>
    <row r="17" spans="1:8" ht="19.5" customHeight="1" x14ac:dyDescent="0.15">
      <c r="A17" s="218"/>
      <c r="B17" s="267"/>
      <c r="C17" s="39"/>
      <c r="D17" s="39"/>
      <c r="E17" s="39"/>
      <c r="F17" s="227"/>
      <c r="G17" s="50"/>
      <c r="H17" s="240"/>
    </row>
    <row r="18" spans="1:8" ht="19.5" customHeight="1" x14ac:dyDescent="0.15">
      <c r="A18" s="218"/>
      <c r="B18" s="267"/>
      <c r="C18" s="39"/>
      <c r="D18" s="39"/>
      <c r="E18" s="39"/>
      <c r="F18" s="227"/>
      <c r="G18" s="50"/>
      <c r="H18" s="240"/>
    </row>
    <row r="19" spans="1:8" ht="19.5" customHeight="1" thickBot="1" x14ac:dyDescent="0.2">
      <c r="A19" s="218"/>
      <c r="B19" s="268"/>
      <c r="C19" s="40"/>
      <c r="D19" s="40"/>
      <c r="E19" s="40"/>
      <c r="F19" s="228"/>
      <c r="G19" s="51"/>
      <c r="H19" s="240"/>
    </row>
    <row r="20" spans="1:8" ht="19.5" customHeight="1" x14ac:dyDescent="0.15">
      <c r="A20" s="218"/>
      <c r="B20" s="221" t="s">
        <v>303</v>
      </c>
      <c r="C20" s="38"/>
      <c r="D20" s="38"/>
      <c r="E20" s="38"/>
      <c r="F20" s="226"/>
      <c r="G20" s="49"/>
      <c r="H20" s="240"/>
    </row>
    <row r="21" spans="1:8" ht="19.5" customHeight="1" x14ac:dyDescent="0.15">
      <c r="A21" s="218"/>
      <c r="B21" s="267"/>
      <c r="C21" s="39"/>
      <c r="D21" s="39"/>
      <c r="E21" s="39"/>
      <c r="F21" s="227"/>
      <c r="G21" s="50"/>
      <c r="H21" s="240"/>
    </row>
    <row r="22" spans="1:8" ht="19.5" customHeight="1" x14ac:dyDescent="0.15">
      <c r="A22" s="218"/>
      <c r="B22" s="267"/>
      <c r="C22" s="39"/>
      <c r="D22" s="39"/>
      <c r="E22" s="39"/>
      <c r="F22" s="227"/>
      <c r="G22" s="50"/>
      <c r="H22" s="240"/>
    </row>
    <row r="23" spans="1:8" ht="19.5" customHeight="1" thickBot="1" x14ac:dyDescent="0.2">
      <c r="A23" s="218"/>
      <c r="B23" s="268"/>
      <c r="C23" s="40"/>
      <c r="D23" s="40"/>
      <c r="E23" s="40"/>
      <c r="F23" s="228"/>
      <c r="G23" s="51"/>
      <c r="H23" s="240"/>
    </row>
    <row r="24" spans="1:8" ht="20.100000000000001" customHeight="1" x14ac:dyDescent="0.15">
      <c r="A24" s="218"/>
      <c r="B24" s="48" t="s">
        <v>441</v>
      </c>
      <c r="C24" s="48"/>
      <c r="D24" s="48"/>
      <c r="E24" s="48"/>
      <c r="F24" s="48"/>
      <c r="G24" s="48"/>
      <c r="H24" s="243"/>
    </row>
    <row r="25" spans="1:8" ht="20.100000000000001" customHeight="1" x14ac:dyDescent="0.15">
      <c r="A25" s="218"/>
      <c r="B25" s="48"/>
      <c r="C25" s="48"/>
      <c r="D25" s="48"/>
      <c r="E25" s="48"/>
      <c r="F25" s="48"/>
      <c r="G25" s="48"/>
      <c r="H25" s="243"/>
    </row>
    <row r="26" spans="1:8" ht="19.5" customHeight="1" x14ac:dyDescent="0.15">
      <c r="A26" s="218"/>
      <c r="B26" s="59" t="s">
        <v>302</v>
      </c>
      <c r="C26" s="59"/>
      <c r="D26" s="59"/>
      <c r="E26" s="59"/>
      <c r="F26" s="59"/>
      <c r="G26" s="59"/>
      <c r="H26" s="244"/>
    </row>
    <row r="27" spans="1:8" ht="19.5" customHeight="1" x14ac:dyDescent="0.15">
      <c r="A27" s="218"/>
      <c r="B27" s="59" t="s">
        <v>340</v>
      </c>
      <c r="C27" s="59"/>
      <c r="D27" s="59"/>
      <c r="E27" s="59"/>
      <c r="F27" s="59"/>
      <c r="G27" s="59"/>
      <c r="H27" s="244"/>
    </row>
    <row r="28" spans="1:8" ht="19.5" customHeight="1" x14ac:dyDescent="0.15">
      <c r="A28" s="218"/>
      <c r="B28" s="59" t="s">
        <v>319</v>
      </c>
      <c r="C28" s="59"/>
      <c r="D28" s="59"/>
      <c r="E28" s="59"/>
      <c r="F28" s="59"/>
      <c r="G28" s="59"/>
      <c r="H28" s="244"/>
    </row>
    <row r="29" spans="1:8" ht="19.5" customHeight="1" x14ac:dyDescent="0.15">
      <c r="A29" s="218"/>
      <c r="B29" s="59" t="s">
        <v>320</v>
      </c>
      <c r="C29" s="59"/>
      <c r="D29" s="59"/>
      <c r="E29" s="59"/>
      <c r="F29" s="59"/>
      <c r="G29" s="59"/>
      <c r="H29" s="244"/>
    </row>
    <row r="30" spans="1:8" ht="19.5" customHeight="1" x14ac:dyDescent="0.15">
      <c r="A30" s="218"/>
      <c r="B30" s="59" t="s">
        <v>331</v>
      </c>
      <c r="C30" s="59"/>
      <c r="D30" s="59"/>
      <c r="E30" s="59"/>
      <c r="F30" s="59"/>
      <c r="G30" s="59"/>
      <c r="H30" s="244"/>
    </row>
    <row r="31" spans="1:8" ht="19.5" customHeight="1" x14ac:dyDescent="0.15">
      <c r="A31" s="218"/>
      <c r="B31" s="59" t="s">
        <v>332</v>
      </c>
      <c r="C31" s="59"/>
      <c r="D31" s="59"/>
      <c r="E31" s="59"/>
      <c r="F31" s="59"/>
      <c r="G31" s="59"/>
      <c r="H31" s="244"/>
    </row>
    <row r="32" spans="1:8" ht="19.5" customHeight="1" x14ac:dyDescent="0.15">
      <c r="A32" s="218"/>
      <c r="B32" s="59" t="s">
        <v>321</v>
      </c>
      <c r="C32" s="59"/>
      <c r="D32" s="59"/>
      <c r="E32" s="59"/>
      <c r="F32" s="59"/>
      <c r="G32" s="59"/>
      <c r="H32" s="244"/>
    </row>
    <row r="33" spans="1:8" ht="19.5" customHeight="1" x14ac:dyDescent="0.15">
      <c r="A33" s="218"/>
      <c r="B33" s="59" t="s">
        <v>322</v>
      </c>
      <c r="C33" s="59"/>
      <c r="D33" s="59"/>
      <c r="E33" s="59"/>
      <c r="F33" s="59"/>
      <c r="G33" s="59"/>
      <c r="H33" s="244"/>
    </row>
    <row r="34" spans="1:8" ht="19.5" customHeight="1" x14ac:dyDescent="0.15">
      <c r="A34" s="218"/>
      <c r="B34" s="59" t="s">
        <v>326</v>
      </c>
      <c r="C34" s="59"/>
      <c r="D34" s="59"/>
      <c r="E34" s="59"/>
      <c r="F34" s="59"/>
      <c r="G34" s="59"/>
      <c r="H34" s="244"/>
    </row>
    <row r="35" spans="1:8" ht="19.5" customHeight="1" x14ac:dyDescent="0.15">
      <c r="A35" s="218"/>
      <c r="B35" s="59" t="s">
        <v>333</v>
      </c>
      <c r="C35" s="59"/>
      <c r="D35" s="59"/>
      <c r="E35" s="59"/>
      <c r="F35" s="59"/>
      <c r="G35" s="59"/>
      <c r="H35" s="244"/>
    </row>
    <row r="36" spans="1:8" ht="19.5" customHeight="1" x14ac:dyDescent="0.15">
      <c r="A36" s="218"/>
      <c r="B36" s="232" t="s">
        <v>349</v>
      </c>
      <c r="C36" s="59"/>
      <c r="D36" s="59"/>
      <c r="E36" s="59"/>
      <c r="F36" s="59"/>
      <c r="G36" s="59"/>
      <c r="H36" s="244"/>
    </row>
    <row r="37" spans="1:8" ht="19.5" customHeight="1" x14ac:dyDescent="0.15">
      <c r="A37" s="218"/>
      <c r="B37" s="232" t="s">
        <v>312</v>
      </c>
      <c r="C37" s="48"/>
      <c r="D37" s="48"/>
      <c r="E37" s="48"/>
      <c r="F37" s="48"/>
      <c r="G37" s="48"/>
      <c r="H37" s="243"/>
    </row>
    <row r="38" spans="1:8" ht="19.5" customHeight="1" x14ac:dyDescent="0.15">
      <c r="A38" s="218"/>
      <c r="B38" s="48" t="s">
        <v>348</v>
      </c>
      <c r="C38" s="48"/>
      <c r="D38" s="48"/>
      <c r="E38" s="48"/>
      <c r="F38" s="48"/>
      <c r="G38" s="48"/>
      <c r="H38" s="243"/>
    </row>
    <row r="39" spans="1:8" ht="19.5" customHeight="1" x14ac:dyDescent="0.15">
      <c r="A39" s="218"/>
      <c r="B39" s="48" t="s">
        <v>421</v>
      </c>
      <c r="C39" s="48"/>
      <c r="D39" s="48"/>
      <c r="E39" s="48"/>
      <c r="F39" s="48"/>
      <c r="G39" s="48"/>
      <c r="H39" s="243"/>
    </row>
    <row r="40" spans="1:8" ht="19.5" customHeight="1" x14ac:dyDescent="0.15">
      <c r="A40" s="218"/>
      <c r="B40" s="230" t="s">
        <v>422</v>
      </c>
      <c r="C40" s="48"/>
      <c r="D40" s="48"/>
      <c r="E40" s="48"/>
      <c r="F40" s="48"/>
      <c r="G40" s="48"/>
      <c r="H40" s="243"/>
    </row>
    <row r="41" spans="1:8" ht="19.5" customHeight="1" x14ac:dyDescent="0.15">
      <c r="A41" s="218" t="s">
        <v>427</v>
      </c>
      <c r="B41" s="48" t="s">
        <v>428</v>
      </c>
      <c r="C41" s="48"/>
      <c r="D41" s="48"/>
      <c r="E41" s="48"/>
      <c r="F41" s="48"/>
      <c r="G41" s="48"/>
      <c r="H41" s="243"/>
    </row>
    <row r="42" spans="1:8" ht="19.5" customHeight="1" x14ac:dyDescent="0.15">
      <c r="A42" s="218"/>
      <c r="B42" s="48" t="s">
        <v>462</v>
      </c>
      <c r="C42" s="48"/>
      <c r="D42" s="48"/>
      <c r="E42" s="48"/>
      <c r="F42" s="48"/>
      <c r="G42" s="48"/>
      <c r="H42" s="243"/>
    </row>
    <row r="43" spans="1:8" ht="19.5" customHeight="1" x14ac:dyDescent="0.15">
      <c r="A43" s="218"/>
      <c r="B43" s="48" t="s">
        <v>429</v>
      </c>
      <c r="C43" s="48"/>
      <c r="D43" s="48"/>
      <c r="E43" s="48"/>
      <c r="F43" s="48"/>
      <c r="G43" s="48"/>
      <c r="H43" s="243"/>
    </row>
    <row r="44" spans="1:8" ht="19.5" customHeight="1" x14ac:dyDescent="0.15">
      <c r="A44" s="218"/>
      <c r="B44" s="48" t="s">
        <v>463</v>
      </c>
      <c r="C44" s="48"/>
      <c r="D44" s="48"/>
      <c r="E44" s="48"/>
      <c r="F44" s="48"/>
      <c r="G44" s="48"/>
      <c r="H44" s="243"/>
    </row>
    <row r="45" spans="1:8" ht="19.5" customHeight="1" x14ac:dyDescent="0.15">
      <c r="A45" s="218"/>
      <c r="B45" s="232" t="s">
        <v>464</v>
      </c>
      <c r="C45" s="48"/>
      <c r="D45" s="48"/>
      <c r="E45" s="48"/>
      <c r="F45" s="48"/>
      <c r="G45" s="48"/>
      <c r="H45" s="243"/>
    </row>
    <row r="46" spans="1:8" x14ac:dyDescent="0.15">
      <c r="A46" s="78"/>
      <c r="B46" s="72"/>
      <c r="C46" s="72"/>
      <c r="D46" s="72"/>
      <c r="E46" s="72"/>
      <c r="F46" s="72"/>
      <c r="G46" s="72"/>
      <c r="H46" s="71"/>
    </row>
  </sheetData>
  <mergeCells count="1">
    <mergeCell ref="B3:D3"/>
  </mergeCells>
  <phoneticPr fontId="1"/>
  <printOptions horizontalCentered="1"/>
  <pageMargins left="0.70866141732283472" right="0.70866141732283472" top="0.74803149606299213" bottom="0.59055118110236227" header="0.31496062992125984" footer="0.31496062992125984"/>
  <pageSetup paperSize="9" orientation="landscape" r:id="rId1"/>
  <rowBreaks count="1" manualBreakCount="1">
    <brk id="25" min="1"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F80C53-C9C6-4024-A456-2D79E0F081BE}">
  <dimension ref="A2:AE57"/>
  <sheetViews>
    <sheetView showGridLines="0" zoomScaleNormal="100" zoomScaleSheetLayoutView="100" workbookViewId="0">
      <selection sqref="A1:W1"/>
    </sheetView>
  </sheetViews>
  <sheetFormatPr defaultColWidth="9" defaultRowHeight="13.5" x14ac:dyDescent="0.15"/>
  <cols>
    <col min="1" max="1" width="4" style="269" customWidth="1"/>
    <col min="2" max="3" width="9.125" style="269" customWidth="1"/>
    <col min="4" max="4" width="15.75" style="269" customWidth="1"/>
    <col min="5" max="9" width="14.75" style="269" customWidth="1"/>
    <col min="10" max="10" width="12.625" style="269" customWidth="1"/>
    <col min="11" max="12" width="7.375" style="269" customWidth="1"/>
    <col min="13" max="13" width="3.625" style="269" customWidth="1"/>
    <col min="14" max="16384" width="9" style="269"/>
  </cols>
  <sheetData>
    <row r="2" spans="1:31" ht="23.1" customHeight="1" x14ac:dyDescent="0.15">
      <c r="A2" s="332" t="s">
        <v>391</v>
      </c>
      <c r="B2" s="47" t="s">
        <v>109</v>
      </c>
      <c r="C2" s="332"/>
      <c r="D2" s="332"/>
      <c r="E2" s="332"/>
      <c r="F2" s="332"/>
      <c r="G2" s="332"/>
      <c r="H2" s="332"/>
      <c r="I2" s="332"/>
      <c r="J2" s="332"/>
      <c r="K2" s="984" t="s">
        <v>140</v>
      </c>
      <c r="L2" s="985"/>
      <c r="M2" s="333"/>
      <c r="N2" s="333"/>
      <c r="O2" s="333"/>
      <c r="P2" s="333"/>
      <c r="Q2" s="333"/>
      <c r="R2" s="333"/>
      <c r="S2" s="333"/>
      <c r="T2" s="333"/>
      <c r="U2" s="333"/>
      <c r="V2" s="333"/>
      <c r="W2" s="333"/>
      <c r="X2" s="333"/>
      <c r="Y2" s="333"/>
      <c r="Z2" s="333"/>
      <c r="AA2" s="333"/>
      <c r="AB2" s="333"/>
      <c r="AC2" s="333"/>
      <c r="AD2" s="333"/>
      <c r="AE2" s="333"/>
    </row>
    <row r="3" spans="1:31" ht="20.100000000000001" customHeight="1" thickBot="1" x14ac:dyDescent="0.2">
      <c r="A3" s="5"/>
      <c r="B3" s="196"/>
      <c r="C3" s="5"/>
      <c r="D3" s="5"/>
      <c r="E3" s="5"/>
      <c r="F3" s="5"/>
      <c r="G3" s="5"/>
      <c r="H3" s="5"/>
      <c r="I3" s="5"/>
      <c r="J3" s="986" t="s">
        <v>435</v>
      </c>
      <c r="K3" s="986"/>
      <c r="L3" s="986"/>
    </row>
    <row r="4" spans="1:31" s="7" customFormat="1" ht="36.75" customHeight="1" x14ac:dyDescent="0.15">
      <c r="A4" s="334"/>
      <c r="B4" s="962" t="s">
        <v>68</v>
      </c>
      <c r="C4" s="963"/>
      <c r="D4" s="335" t="s">
        <v>69</v>
      </c>
      <c r="E4" s="53" t="s">
        <v>442</v>
      </c>
      <c r="F4" s="53" t="s">
        <v>443</v>
      </c>
      <c r="G4" s="54" t="s">
        <v>444</v>
      </c>
      <c r="H4" s="54" t="s">
        <v>445</v>
      </c>
      <c r="I4" s="54" t="s">
        <v>446</v>
      </c>
      <c r="J4" s="6" t="s">
        <v>70</v>
      </c>
      <c r="K4" s="964" t="s">
        <v>71</v>
      </c>
      <c r="L4" s="965"/>
    </row>
    <row r="5" spans="1:31" s="7" customFormat="1" ht="11.45" customHeight="1" x14ac:dyDescent="0.15">
      <c r="A5" s="334"/>
      <c r="B5" s="966" t="s">
        <v>477</v>
      </c>
      <c r="C5" s="967"/>
      <c r="D5" s="336" t="s">
        <v>72</v>
      </c>
      <c r="E5" s="8">
        <v>65</v>
      </c>
      <c r="F5" s="8">
        <v>84</v>
      </c>
      <c r="G5" s="8">
        <v>51</v>
      </c>
      <c r="H5" s="8">
        <v>61</v>
      </c>
      <c r="I5" s="8">
        <v>51</v>
      </c>
      <c r="J5" s="9"/>
      <c r="K5" s="972"/>
      <c r="L5" s="973"/>
      <c r="M5" s="10"/>
      <c r="N5" s="10"/>
      <c r="O5" s="10"/>
      <c r="P5" s="10"/>
    </row>
    <row r="6" spans="1:31" s="7" customFormat="1" ht="11.45" customHeight="1" thickBot="1" x14ac:dyDescent="0.2">
      <c r="A6" s="334"/>
      <c r="B6" s="968"/>
      <c r="C6" s="969"/>
      <c r="D6" s="336" t="s">
        <v>73</v>
      </c>
      <c r="E6" s="8">
        <v>64</v>
      </c>
      <c r="F6" s="8">
        <v>83</v>
      </c>
      <c r="G6" s="8">
        <v>51</v>
      </c>
      <c r="H6" s="8">
        <v>60</v>
      </c>
      <c r="I6" s="8">
        <v>51</v>
      </c>
      <c r="J6" s="11"/>
      <c r="K6" s="974"/>
      <c r="L6" s="975"/>
      <c r="M6" s="10"/>
      <c r="N6" s="10"/>
      <c r="O6" s="10"/>
      <c r="P6" s="10"/>
    </row>
    <row r="7" spans="1:31" s="7" customFormat="1" ht="11.45" customHeight="1" x14ac:dyDescent="0.15">
      <c r="A7" s="334"/>
      <c r="B7" s="968"/>
      <c r="C7" s="969"/>
      <c r="D7" s="336" t="s">
        <v>411</v>
      </c>
      <c r="E7" s="8">
        <v>61</v>
      </c>
      <c r="F7" s="8">
        <v>77</v>
      </c>
      <c r="G7" s="8">
        <v>45</v>
      </c>
      <c r="H7" s="8">
        <v>57</v>
      </c>
      <c r="I7" s="337">
        <v>46</v>
      </c>
      <c r="J7" s="976">
        <f>AVERAGE(E9:I9)</f>
        <v>0.71500000000000008</v>
      </c>
      <c r="K7" s="979"/>
      <c r="L7" s="975"/>
      <c r="P7" s="10"/>
    </row>
    <row r="8" spans="1:31" s="7" customFormat="1" ht="11.45" customHeight="1" x14ac:dyDescent="0.15">
      <c r="A8" s="334"/>
      <c r="B8" s="968"/>
      <c r="C8" s="969"/>
      <c r="D8" s="336" t="s">
        <v>412</v>
      </c>
      <c r="E8" s="8">
        <v>80</v>
      </c>
      <c r="F8" s="8">
        <v>80</v>
      </c>
      <c r="G8" s="8">
        <v>80</v>
      </c>
      <c r="H8" s="8">
        <v>80</v>
      </c>
      <c r="I8" s="337">
        <v>80</v>
      </c>
      <c r="J8" s="977"/>
      <c r="K8" s="979"/>
      <c r="L8" s="975"/>
      <c r="P8" s="10"/>
    </row>
    <row r="9" spans="1:31" s="7" customFormat="1" ht="11.45" customHeight="1" thickBot="1" x14ac:dyDescent="0.2">
      <c r="A9" s="334"/>
      <c r="B9" s="968"/>
      <c r="C9" s="969"/>
      <c r="D9" s="32" t="s">
        <v>413</v>
      </c>
      <c r="E9" s="30">
        <f>IFERROR(E7/E8,"")</f>
        <v>0.76249999999999996</v>
      </c>
      <c r="F9" s="30">
        <f t="shared" ref="F9:I9" si="0">IFERROR(F7/F8,"")</f>
        <v>0.96250000000000002</v>
      </c>
      <c r="G9" s="30">
        <f t="shared" si="0"/>
        <v>0.5625</v>
      </c>
      <c r="H9" s="30">
        <f t="shared" si="0"/>
        <v>0.71250000000000002</v>
      </c>
      <c r="I9" s="30">
        <f t="shared" si="0"/>
        <v>0.57499999999999996</v>
      </c>
      <c r="J9" s="978"/>
      <c r="K9" s="979"/>
      <c r="L9" s="975"/>
      <c r="P9" s="10"/>
    </row>
    <row r="10" spans="1:31" s="7" customFormat="1" ht="11.45" customHeight="1" x14ac:dyDescent="0.15">
      <c r="A10" s="334"/>
      <c r="B10" s="968"/>
      <c r="C10" s="969"/>
      <c r="D10" s="336" t="s">
        <v>414</v>
      </c>
      <c r="E10" s="8">
        <v>142</v>
      </c>
      <c r="F10" s="8">
        <v>137</v>
      </c>
      <c r="G10" s="8">
        <v>119</v>
      </c>
      <c r="H10" s="8">
        <v>102</v>
      </c>
      <c r="I10" s="8">
        <v>103</v>
      </c>
      <c r="J10" s="11"/>
      <c r="K10" s="980"/>
      <c r="L10" s="981"/>
    </row>
    <row r="11" spans="1:31" s="7" customFormat="1" ht="11.45" customHeight="1" x14ac:dyDescent="0.15">
      <c r="A11" s="334"/>
      <c r="B11" s="968"/>
      <c r="C11" s="969"/>
      <c r="D11" s="336" t="s">
        <v>415</v>
      </c>
      <c r="E11" s="8">
        <v>160</v>
      </c>
      <c r="F11" s="8">
        <v>160</v>
      </c>
      <c r="G11" s="8">
        <v>160</v>
      </c>
      <c r="H11" s="8">
        <v>160</v>
      </c>
      <c r="I11" s="8">
        <v>160</v>
      </c>
      <c r="J11" s="11"/>
      <c r="K11" s="980"/>
      <c r="L11" s="981"/>
    </row>
    <row r="12" spans="1:31" s="7" customFormat="1" ht="11.45" customHeight="1" x14ac:dyDescent="0.15">
      <c r="A12" s="334"/>
      <c r="B12" s="970"/>
      <c r="C12" s="971"/>
      <c r="D12" s="32" t="s">
        <v>416</v>
      </c>
      <c r="E12" s="338">
        <f>E10/E11</f>
        <v>0.88749999999999996</v>
      </c>
      <c r="F12" s="338">
        <f>F10/F11</f>
        <v>0.85624999999999996</v>
      </c>
      <c r="G12" s="338">
        <f>G10/G11</f>
        <v>0.74375000000000002</v>
      </c>
      <c r="H12" s="338">
        <f>H10/H11</f>
        <v>0.63749999999999996</v>
      </c>
      <c r="I12" s="338">
        <f>I10/I11</f>
        <v>0.64375000000000004</v>
      </c>
      <c r="J12" s="12"/>
      <c r="K12" s="982"/>
      <c r="L12" s="983"/>
    </row>
    <row r="13" spans="1:31" s="7" customFormat="1" ht="11.45" customHeight="1" x14ac:dyDescent="0.15">
      <c r="A13" s="334"/>
      <c r="B13" s="966" t="s">
        <v>478</v>
      </c>
      <c r="C13" s="967"/>
      <c r="D13" s="336" t="s">
        <v>72</v>
      </c>
      <c r="E13" s="8">
        <v>33</v>
      </c>
      <c r="F13" s="8">
        <v>16</v>
      </c>
      <c r="G13" s="8">
        <v>36</v>
      </c>
      <c r="H13" s="8">
        <v>32</v>
      </c>
      <c r="I13" s="8">
        <v>21</v>
      </c>
      <c r="J13" s="9"/>
      <c r="K13" s="972"/>
      <c r="L13" s="973"/>
      <c r="M13" s="10"/>
      <c r="N13" s="10"/>
      <c r="O13" s="10"/>
      <c r="P13" s="10"/>
    </row>
    <row r="14" spans="1:31" s="7" customFormat="1" ht="11.45" customHeight="1" thickBot="1" x14ac:dyDescent="0.2">
      <c r="A14" s="334"/>
      <c r="B14" s="968"/>
      <c r="C14" s="969"/>
      <c r="D14" s="336" t="s">
        <v>73</v>
      </c>
      <c r="E14" s="8">
        <v>33</v>
      </c>
      <c r="F14" s="8">
        <v>16</v>
      </c>
      <c r="G14" s="8">
        <v>36</v>
      </c>
      <c r="H14" s="8">
        <v>32</v>
      </c>
      <c r="I14" s="8">
        <v>21</v>
      </c>
      <c r="J14" s="11"/>
      <c r="K14" s="974"/>
      <c r="L14" s="975"/>
      <c r="M14" s="10"/>
      <c r="N14" s="10"/>
      <c r="O14" s="10"/>
      <c r="P14" s="10"/>
    </row>
    <row r="15" spans="1:31" s="7" customFormat="1" ht="11.45" customHeight="1" x14ac:dyDescent="0.15">
      <c r="A15" s="334"/>
      <c r="B15" s="968"/>
      <c r="C15" s="969"/>
      <c r="D15" s="336" t="s">
        <v>411</v>
      </c>
      <c r="E15" s="8">
        <v>30</v>
      </c>
      <c r="F15" s="8">
        <v>16</v>
      </c>
      <c r="G15" s="8">
        <v>35</v>
      </c>
      <c r="H15" s="8">
        <v>31</v>
      </c>
      <c r="I15" s="337">
        <v>21</v>
      </c>
      <c r="J15" s="976">
        <f>AVERAGE(E17:I17)</f>
        <v>0.66499999999999992</v>
      </c>
      <c r="K15" s="979"/>
      <c r="L15" s="975"/>
      <c r="P15" s="10"/>
    </row>
    <row r="16" spans="1:31" s="7" customFormat="1" ht="11.45" customHeight="1" x14ac:dyDescent="0.15">
      <c r="A16" s="334"/>
      <c r="B16" s="968"/>
      <c r="C16" s="969"/>
      <c r="D16" s="336" t="s">
        <v>412</v>
      </c>
      <c r="E16" s="8">
        <v>40</v>
      </c>
      <c r="F16" s="8">
        <v>40</v>
      </c>
      <c r="G16" s="8">
        <v>40</v>
      </c>
      <c r="H16" s="8">
        <v>40</v>
      </c>
      <c r="I16" s="337">
        <v>40</v>
      </c>
      <c r="J16" s="977"/>
      <c r="K16" s="979"/>
      <c r="L16" s="975"/>
      <c r="P16" s="10"/>
    </row>
    <row r="17" spans="1:16" s="7" customFormat="1" ht="11.45" customHeight="1" thickBot="1" x14ac:dyDescent="0.2">
      <c r="A17" s="334"/>
      <c r="B17" s="968"/>
      <c r="C17" s="969"/>
      <c r="D17" s="32" t="s">
        <v>413</v>
      </c>
      <c r="E17" s="30">
        <f>IFERROR(E15/E16,"")</f>
        <v>0.75</v>
      </c>
      <c r="F17" s="30">
        <f t="shared" ref="F17:I17" si="1">IFERROR(F15/F16,"")</f>
        <v>0.4</v>
      </c>
      <c r="G17" s="30">
        <f t="shared" si="1"/>
        <v>0.875</v>
      </c>
      <c r="H17" s="30">
        <f t="shared" si="1"/>
        <v>0.77500000000000002</v>
      </c>
      <c r="I17" s="30">
        <f t="shared" si="1"/>
        <v>0.52500000000000002</v>
      </c>
      <c r="J17" s="978"/>
      <c r="K17" s="979"/>
      <c r="L17" s="975"/>
      <c r="P17" s="10"/>
    </row>
    <row r="18" spans="1:16" s="7" customFormat="1" ht="11.45" customHeight="1" x14ac:dyDescent="0.15">
      <c r="A18" s="334"/>
      <c r="B18" s="968"/>
      <c r="C18" s="969"/>
      <c r="D18" s="336" t="s">
        <v>414</v>
      </c>
      <c r="E18" s="8">
        <v>109</v>
      </c>
      <c r="F18" s="8">
        <v>83</v>
      </c>
      <c r="G18" s="8">
        <v>81</v>
      </c>
      <c r="H18" s="8">
        <v>84</v>
      </c>
      <c r="I18" s="8">
        <v>84</v>
      </c>
      <c r="J18" s="11"/>
      <c r="K18" s="980"/>
      <c r="L18" s="981"/>
    </row>
    <row r="19" spans="1:16" s="7" customFormat="1" ht="11.45" customHeight="1" x14ac:dyDescent="0.15">
      <c r="A19" s="334"/>
      <c r="B19" s="968"/>
      <c r="C19" s="969"/>
      <c r="D19" s="336" t="s">
        <v>415</v>
      </c>
      <c r="E19" s="8">
        <v>120</v>
      </c>
      <c r="F19" s="8">
        <v>120</v>
      </c>
      <c r="G19" s="8">
        <v>120</v>
      </c>
      <c r="H19" s="8">
        <v>120</v>
      </c>
      <c r="I19" s="8">
        <v>120</v>
      </c>
      <c r="J19" s="11"/>
      <c r="K19" s="980"/>
      <c r="L19" s="981"/>
    </row>
    <row r="20" spans="1:16" s="7" customFormat="1" ht="11.45" customHeight="1" x14ac:dyDescent="0.15">
      <c r="A20" s="334"/>
      <c r="B20" s="970"/>
      <c r="C20" s="971"/>
      <c r="D20" s="32" t="s">
        <v>416</v>
      </c>
      <c r="E20" s="338">
        <f>E18/E19</f>
        <v>0.90833333333333333</v>
      </c>
      <c r="F20" s="338">
        <f>F18/F19</f>
        <v>0.69166666666666665</v>
      </c>
      <c r="G20" s="338">
        <f>G18/G19</f>
        <v>0.67500000000000004</v>
      </c>
      <c r="H20" s="338">
        <f>H18/H19</f>
        <v>0.7</v>
      </c>
      <c r="I20" s="338">
        <f>I18/I19</f>
        <v>0.7</v>
      </c>
      <c r="J20" s="12"/>
      <c r="K20" s="982"/>
      <c r="L20" s="983"/>
    </row>
    <row r="21" spans="1:16" s="7" customFormat="1" ht="11.45" customHeight="1" x14ac:dyDescent="0.15">
      <c r="A21" s="334"/>
      <c r="B21" s="966" t="s">
        <v>490</v>
      </c>
      <c r="C21" s="967"/>
      <c r="D21" s="336" t="s">
        <v>72</v>
      </c>
      <c r="E21" s="8">
        <v>128</v>
      </c>
      <c r="F21" s="8">
        <v>88</v>
      </c>
      <c r="G21" s="8">
        <v>115</v>
      </c>
      <c r="H21" s="8">
        <v>107</v>
      </c>
      <c r="I21" s="8">
        <v>76</v>
      </c>
      <c r="J21" s="9"/>
      <c r="K21" s="972"/>
      <c r="L21" s="973"/>
      <c r="M21" s="10"/>
      <c r="N21" s="10"/>
      <c r="O21" s="10"/>
      <c r="P21" s="10"/>
    </row>
    <row r="22" spans="1:16" s="7" customFormat="1" ht="11.45" customHeight="1" thickBot="1" x14ac:dyDescent="0.2">
      <c r="A22" s="334"/>
      <c r="B22" s="968"/>
      <c r="C22" s="969"/>
      <c r="D22" s="336" t="s">
        <v>73</v>
      </c>
      <c r="E22" s="8">
        <v>76</v>
      </c>
      <c r="F22" s="8">
        <v>77</v>
      </c>
      <c r="G22" s="8">
        <v>90</v>
      </c>
      <c r="H22" s="8">
        <v>76</v>
      </c>
      <c r="I22" s="8">
        <v>74</v>
      </c>
      <c r="J22" s="11"/>
      <c r="K22" s="974"/>
      <c r="L22" s="975"/>
      <c r="M22" s="10"/>
      <c r="N22" s="10"/>
      <c r="O22" s="10"/>
      <c r="P22" s="10"/>
    </row>
    <row r="23" spans="1:16" s="7" customFormat="1" ht="11.45" customHeight="1" x14ac:dyDescent="0.15">
      <c r="A23" s="334"/>
      <c r="B23" s="968"/>
      <c r="C23" s="969"/>
      <c r="D23" s="336" t="s">
        <v>411</v>
      </c>
      <c r="E23" s="8">
        <v>67</v>
      </c>
      <c r="F23" s="8">
        <v>63</v>
      </c>
      <c r="G23" s="8">
        <v>73</v>
      </c>
      <c r="H23" s="8">
        <v>61</v>
      </c>
      <c r="I23" s="337">
        <v>61</v>
      </c>
      <c r="J23" s="976">
        <f>AVERAGE(E25:I25)</f>
        <v>1.0833333333333335</v>
      </c>
      <c r="K23" s="979"/>
      <c r="L23" s="975"/>
      <c r="P23" s="10"/>
    </row>
    <row r="24" spans="1:16" s="7" customFormat="1" ht="11.45" customHeight="1" x14ac:dyDescent="0.15">
      <c r="A24" s="334"/>
      <c r="B24" s="968"/>
      <c r="C24" s="969"/>
      <c r="D24" s="336" t="s">
        <v>412</v>
      </c>
      <c r="E24" s="8">
        <v>60</v>
      </c>
      <c r="F24" s="8">
        <v>60</v>
      </c>
      <c r="G24" s="8">
        <v>60</v>
      </c>
      <c r="H24" s="8">
        <v>60</v>
      </c>
      <c r="I24" s="337">
        <v>60</v>
      </c>
      <c r="J24" s="977"/>
      <c r="K24" s="979"/>
      <c r="L24" s="975"/>
      <c r="P24" s="10"/>
    </row>
    <row r="25" spans="1:16" s="7" customFormat="1" ht="11.45" customHeight="1" thickBot="1" x14ac:dyDescent="0.2">
      <c r="A25" s="334"/>
      <c r="B25" s="968"/>
      <c r="C25" s="969"/>
      <c r="D25" s="32" t="s">
        <v>419</v>
      </c>
      <c r="E25" s="30">
        <f t="shared" ref="E25:I25" si="2">IFERROR(E23/E24,"")</f>
        <v>1.1166666666666667</v>
      </c>
      <c r="F25" s="30">
        <f t="shared" si="2"/>
        <v>1.05</v>
      </c>
      <c r="G25" s="30">
        <f t="shared" si="2"/>
        <v>1.2166666666666666</v>
      </c>
      <c r="H25" s="30">
        <f t="shared" si="2"/>
        <v>1.0166666666666666</v>
      </c>
      <c r="I25" s="30">
        <f t="shared" si="2"/>
        <v>1.0166666666666666</v>
      </c>
      <c r="J25" s="978"/>
      <c r="K25" s="979"/>
      <c r="L25" s="975"/>
      <c r="P25" s="10"/>
    </row>
    <row r="26" spans="1:16" s="7" customFormat="1" ht="11.45" customHeight="1" x14ac:dyDescent="0.15">
      <c r="A26" s="334"/>
      <c r="B26" s="968"/>
      <c r="C26" s="969"/>
      <c r="D26" s="336" t="s">
        <v>414</v>
      </c>
      <c r="E26" s="8">
        <v>211</v>
      </c>
      <c r="F26" s="8">
        <v>198</v>
      </c>
      <c r="G26" s="8">
        <v>203</v>
      </c>
      <c r="H26" s="8">
        <v>196</v>
      </c>
      <c r="I26" s="8">
        <v>191</v>
      </c>
      <c r="J26" s="11"/>
      <c r="K26" s="980"/>
      <c r="L26" s="981"/>
    </row>
    <row r="27" spans="1:16" s="7" customFormat="1" ht="11.45" customHeight="1" x14ac:dyDescent="0.15">
      <c r="A27" s="334"/>
      <c r="B27" s="968"/>
      <c r="C27" s="969"/>
      <c r="D27" s="336" t="s">
        <v>415</v>
      </c>
      <c r="E27" s="8">
        <v>180</v>
      </c>
      <c r="F27" s="8">
        <v>180</v>
      </c>
      <c r="G27" s="8">
        <v>180</v>
      </c>
      <c r="H27" s="8">
        <v>180</v>
      </c>
      <c r="I27" s="8">
        <v>180</v>
      </c>
      <c r="J27" s="11"/>
      <c r="K27" s="980"/>
      <c r="L27" s="981"/>
    </row>
    <row r="28" spans="1:16" s="7" customFormat="1" ht="11.45" customHeight="1" x14ac:dyDescent="0.15">
      <c r="A28" s="334"/>
      <c r="B28" s="970"/>
      <c r="C28" s="971"/>
      <c r="D28" s="32" t="s">
        <v>420</v>
      </c>
      <c r="E28" s="338">
        <f>E26/E27</f>
        <v>1.1722222222222223</v>
      </c>
      <c r="F28" s="338">
        <f>F26/F27</f>
        <v>1.1000000000000001</v>
      </c>
      <c r="G28" s="338">
        <f>G26/G27</f>
        <v>1.1277777777777778</v>
      </c>
      <c r="H28" s="338">
        <f>H26/H27</f>
        <v>1.0888888888888888</v>
      </c>
      <c r="I28" s="338">
        <f>I26/I27</f>
        <v>1.0611111111111111</v>
      </c>
      <c r="J28" s="12"/>
      <c r="K28" s="982"/>
      <c r="L28" s="983"/>
    </row>
    <row r="29" spans="1:16" s="7" customFormat="1" ht="6.75" customHeight="1" x14ac:dyDescent="0.15">
      <c r="A29" s="334"/>
      <c r="B29" s="13"/>
      <c r="C29" s="14"/>
      <c r="D29" s="339"/>
      <c r="E29" s="15"/>
      <c r="F29" s="15"/>
      <c r="G29" s="15"/>
      <c r="H29" s="15"/>
      <c r="I29" s="15"/>
      <c r="J29" s="16"/>
      <c r="K29" s="17"/>
      <c r="L29" s="18"/>
    </row>
    <row r="30" spans="1:16" s="7" customFormat="1" ht="12" customHeight="1" x14ac:dyDescent="0.15">
      <c r="A30" s="334"/>
      <c r="B30" s="966" t="s">
        <v>489</v>
      </c>
      <c r="C30" s="1001"/>
      <c r="D30" s="336" t="s">
        <v>72</v>
      </c>
      <c r="E30" s="19">
        <f t="array" ref="E30">SUM(IF($D5:$D29="志願者数",$E5:$E29,0))</f>
        <v>226</v>
      </c>
      <c r="F30" s="19">
        <f t="array" ref="F30">SUM(IF($D5:$D29="志願者数",$F5:$F29,0))</f>
        <v>188</v>
      </c>
      <c r="G30" s="19">
        <f t="array" ref="G30">SUM(IF($D5:$D29="志願者数",$G5:$G29,0))</f>
        <v>202</v>
      </c>
      <c r="H30" s="19">
        <f t="array" ref="H30">SUM(IF($D5:$D29="志願者数",$H5:$H29,0))</f>
        <v>200</v>
      </c>
      <c r="I30" s="19">
        <f t="array" ref="I30">SUM(IF($D5:$D29="志願者数",$I5:$I29,0))</f>
        <v>148</v>
      </c>
      <c r="J30" s="9"/>
      <c r="K30" s="997"/>
      <c r="L30" s="998"/>
    </row>
    <row r="31" spans="1:16" s="7" customFormat="1" ht="12" customHeight="1" thickBot="1" x14ac:dyDescent="0.2">
      <c r="A31" s="334"/>
      <c r="B31" s="1002"/>
      <c r="C31" s="1003"/>
      <c r="D31" s="336" t="s">
        <v>73</v>
      </c>
      <c r="E31" s="19">
        <f t="array" ref="E31">SUM(IF($D5:$D29="合格者数",$E5:$E29,0))</f>
        <v>173</v>
      </c>
      <c r="F31" s="19">
        <f t="array" ref="F31">SUM(IF($D5:$D29="合格者数",$F5:$F29,0))</f>
        <v>176</v>
      </c>
      <c r="G31" s="19">
        <f t="array" ref="G31">SUM(IF($D5:$D29="合格者数",$G5:$G29,0))</f>
        <v>177</v>
      </c>
      <c r="H31" s="19">
        <f t="array" ref="H31">SUM(IF($D5:$D29="合格者数",$H5:$H29,0))</f>
        <v>168</v>
      </c>
      <c r="I31" s="19">
        <f t="array" ref="I31">SUM(IF($D5:$D29="合格者数",$I5:$I29,0))</f>
        <v>146</v>
      </c>
      <c r="J31" s="11"/>
      <c r="K31" s="980"/>
      <c r="L31" s="981"/>
    </row>
    <row r="32" spans="1:16" s="7" customFormat="1" ht="12" customHeight="1" x14ac:dyDescent="0.15">
      <c r="A32" s="334"/>
      <c r="B32" s="1002"/>
      <c r="C32" s="1003"/>
      <c r="D32" s="336" t="s">
        <v>411</v>
      </c>
      <c r="E32" s="340" cm="1">
        <f t="array" ref="E32">SUM(IF($D5:$D29="入学者数",E5:E29,0))</f>
        <v>158</v>
      </c>
      <c r="F32" s="340" cm="1">
        <f t="array" ref="F32">SUM(IF($D5:$D29="入学者数",F5:F29,0))</f>
        <v>156</v>
      </c>
      <c r="G32" s="340" cm="1">
        <f t="array" ref="G32">SUM(IF($D5:$D29="入学者数",G5:G29,0))</f>
        <v>153</v>
      </c>
      <c r="H32" s="340" cm="1">
        <f t="array" ref="H32">SUM(IF($D5:$D29="入学者数",H5:H29,0))</f>
        <v>149</v>
      </c>
      <c r="I32" s="340" cm="1">
        <f t="array" ref="I32">SUM(IF($D5:$D29="入学者数",I5:I29,0))</f>
        <v>128</v>
      </c>
      <c r="J32" s="976">
        <f>AVERAGE(E34:I34)</f>
        <v>0.82666666666666677</v>
      </c>
      <c r="K32" s="991"/>
      <c r="L32" s="981"/>
    </row>
    <row r="33" spans="1:13" s="7" customFormat="1" ht="12" customHeight="1" x14ac:dyDescent="0.15">
      <c r="A33" s="334"/>
      <c r="B33" s="1002"/>
      <c r="C33" s="1003"/>
      <c r="D33" s="336" t="s">
        <v>412</v>
      </c>
      <c r="E33" s="340" cm="1">
        <f t="array" ref="E33">SUM(IF($D5:$D29="入学定員",E5:E29,0))</f>
        <v>180</v>
      </c>
      <c r="F33" s="340" cm="1">
        <f t="array" ref="F33">SUM(IF($D5:$D29="入学定員",F5:F29,0))</f>
        <v>180</v>
      </c>
      <c r="G33" s="340" cm="1">
        <f t="array" ref="G33">SUM(IF($D5:$D29="入学定員",G5:G29,0))</f>
        <v>180</v>
      </c>
      <c r="H33" s="340" cm="1">
        <f t="array" ref="H33">SUM(IF($D5:$D29="入学定員",H5:H29,0))</f>
        <v>180</v>
      </c>
      <c r="I33" s="340" cm="1">
        <f t="array" ref="I33">SUM(IF($D5:$D29="入学定員",I5:I29,0))</f>
        <v>180</v>
      </c>
      <c r="J33" s="977"/>
      <c r="K33" s="991"/>
      <c r="L33" s="981"/>
    </row>
    <row r="34" spans="1:13" s="7" customFormat="1" ht="12" customHeight="1" thickBot="1" x14ac:dyDescent="0.2">
      <c r="A34" s="334"/>
      <c r="B34" s="1002"/>
      <c r="C34" s="1003"/>
      <c r="D34" s="31" t="s">
        <v>417</v>
      </c>
      <c r="E34" s="341">
        <f>E32/E33</f>
        <v>0.87777777777777777</v>
      </c>
      <c r="F34" s="341">
        <f>F32/F33</f>
        <v>0.8666666666666667</v>
      </c>
      <c r="G34" s="341">
        <f>G32/G33</f>
        <v>0.85</v>
      </c>
      <c r="H34" s="341">
        <f>H32/H33</f>
        <v>0.82777777777777772</v>
      </c>
      <c r="I34" s="342">
        <f>I32/I33</f>
        <v>0.71111111111111114</v>
      </c>
      <c r="J34" s="978"/>
      <c r="K34" s="991"/>
      <c r="L34" s="981"/>
    </row>
    <row r="35" spans="1:13" s="7" customFormat="1" ht="12" customHeight="1" x14ac:dyDescent="0.15">
      <c r="A35" s="334"/>
      <c r="B35" s="1002"/>
      <c r="C35" s="1003"/>
      <c r="D35" s="336" t="s">
        <v>414</v>
      </c>
      <c r="E35" s="340" cm="1">
        <f t="array" ref="E35">SUM(IF($D5:$D29="在籍学生数",E5:E29,0))</f>
        <v>462</v>
      </c>
      <c r="F35" s="340" cm="1">
        <f t="array" ref="F35">SUM(IF($D5:$D29="在籍学生数",F5:F29,0))</f>
        <v>418</v>
      </c>
      <c r="G35" s="340" cm="1">
        <f t="array" ref="G35">SUM(IF($D5:$D29="在籍学生数",G5:G29,0))</f>
        <v>403</v>
      </c>
      <c r="H35" s="340" cm="1">
        <f t="array" ref="H35">SUM(IF($D5:$D29="在籍学生数",H5:H29,0))</f>
        <v>382</v>
      </c>
      <c r="I35" s="340" cm="1">
        <f t="array" ref="I35">SUM(IF($D5:$D29="在籍学生数",I5:I29,0))</f>
        <v>378</v>
      </c>
      <c r="J35" s="11"/>
      <c r="K35" s="980"/>
      <c r="L35" s="981"/>
    </row>
    <row r="36" spans="1:13" s="7" customFormat="1" ht="12" customHeight="1" x14ac:dyDescent="0.15">
      <c r="A36" s="334"/>
      <c r="B36" s="1002"/>
      <c r="C36" s="1003"/>
      <c r="D36" s="336" t="s">
        <v>415</v>
      </c>
      <c r="E36" s="340" cm="1">
        <f t="array" ref="E36">SUM(IF($D5:$D29="収容定員",E5:E29,0))</f>
        <v>460</v>
      </c>
      <c r="F36" s="340" cm="1">
        <f t="array" ref="F36">SUM(IF($D5:$D29="収容定員",F5:F29,0))</f>
        <v>460</v>
      </c>
      <c r="G36" s="340" cm="1">
        <f t="array" ref="G36">SUM(IF($D5:$D29="収容定員",G5:G29,0))</f>
        <v>460</v>
      </c>
      <c r="H36" s="340" cm="1">
        <f t="array" ref="H36">SUM(IF($D5:$D29="収容定員",H5:H29,0))</f>
        <v>460</v>
      </c>
      <c r="I36" s="340" cm="1">
        <f t="array" ref="I36">SUM(IF($D5:$D29="収容定員",I5:I29,0))</f>
        <v>460</v>
      </c>
      <c r="J36" s="11"/>
      <c r="K36" s="980"/>
      <c r="L36" s="981"/>
    </row>
    <row r="37" spans="1:13" s="7" customFormat="1" ht="12" customHeight="1" thickBot="1" x14ac:dyDescent="0.2">
      <c r="A37" s="334"/>
      <c r="B37" s="1004"/>
      <c r="C37" s="1005"/>
      <c r="D37" s="33" t="s">
        <v>418</v>
      </c>
      <c r="E37" s="341">
        <f>E35/E36</f>
        <v>1.0043478260869565</v>
      </c>
      <c r="F37" s="341">
        <f>F35/F36</f>
        <v>0.90869565217391302</v>
      </c>
      <c r="G37" s="341">
        <f>G35/G36</f>
        <v>0.87608695652173918</v>
      </c>
      <c r="H37" s="341">
        <f>H35/H36</f>
        <v>0.83043478260869563</v>
      </c>
      <c r="I37" s="341">
        <f>I35/I36</f>
        <v>0.82173913043478264</v>
      </c>
      <c r="J37" s="20"/>
      <c r="K37" s="1006"/>
      <c r="L37" s="1007"/>
    </row>
    <row r="38" spans="1:13" ht="12" customHeight="1" thickTop="1" x14ac:dyDescent="0.15">
      <c r="A38" s="343"/>
      <c r="B38" s="989" t="s">
        <v>492</v>
      </c>
      <c r="C38" s="990"/>
      <c r="D38" s="344" t="s">
        <v>74</v>
      </c>
      <c r="E38" s="21">
        <v>10</v>
      </c>
      <c r="F38" s="413"/>
      <c r="G38" s="413"/>
      <c r="H38" s="413"/>
      <c r="I38" s="413"/>
      <c r="J38" s="22"/>
      <c r="K38" s="995"/>
      <c r="L38" s="996"/>
    </row>
    <row r="39" spans="1:13" ht="12" customHeight="1" x14ac:dyDescent="0.15">
      <c r="A39" s="343"/>
      <c r="B39" s="991"/>
      <c r="C39" s="992"/>
      <c r="D39" s="345" t="s">
        <v>75</v>
      </c>
      <c r="E39" s="23">
        <v>12</v>
      </c>
      <c r="F39" s="414"/>
      <c r="G39" s="414"/>
      <c r="H39" s="414"/>
      <c r="I39" s="414"/>
      <c r="J39" s="24"/>
      <c r="K39" s="980"/>
      <c r="L39" s="981"/>
    </row>
    <row r="40" spans="1:13" ht="12" customHeight="1" x14ac:dyDescent="0.15">
      <c r="A40" s="343"/>
      <c r="B40" s="991"/>
      <c r="C40" s="992"/>
      <c r="D40" s="282" t="s">
        <v>76</v>
      </c>
      <c r="E40" s="23">
        <v>10</v>
      </c>
      <c r="F40" s="414"/>
      <c r="G40" s="414"/>
      <c r="H40" s="414"/>
      <c r="I40" s="414"/>
      <c r="J40" s="25"/>
      <c r="K40" s="980"/>
      <c r="L40" s="981"/>
    </row>
    <row r="41" spans="1:13" ht="12" customHeight="1" x14ac:dyDescent="0.15">
      <c r="A41" s="343"/>
      <c r="B41" s="993"/>
      <c r="C41" s="994"/>
      <c r="D41" s="336" t="s">
        <v>77</v>
      </c>
      <c r="E41" s="23">
        <v>12</v>
      </c>
      <c r="F41" s="414"/>
      <c r="G41" s="414"/>
      <c r="H41" s="414"/>
      <c r="I41" s="414"/>
      <c r="J41" s="24"/>
      <c r="K41" s="982"/>
      <c r="L41" s="983"/>
      <c r="M41" s="270"/>
    </row>
    <row r="42" spans="1:13" ht="12" customHeight="1" x14ac:dyDescent="0.15">
      <c r="A42" s="343"/>
      <c r="B42" s="1008" t="s">
        <v>491</v>
      </c>
      <c r="C42" s="992"/>
      <c r="D42" s="401" t="s">
        <v>74</v>
      </c>
      <c r="E42" s="402">
        <v>20</v>
      </c>
      <c r="F42" s="402">
        <v>20</v>
      </c>
      <c r="G42" s="402">
        <v>20</v>
      </c>
      <c r="H42" s="402">
        <v>25</v>
      </c>
      <c r="I42" s="402">
        <v>25</v>
      </c>
      <c r="J42" s="403"/>
      <c r="K42" s="997"/>
      <c r="L42" s="998"/>
    </row>
    <row r="43" spans="1:13" ht="12" customHeight="1" x14ac:dyDescent="0.15">
      <c r="A43" s="343"/>
      <c r="B43" s="991"/>
      <c r="C43" s="992"/>
      <c r="D43" s="345" t="s">
        <v>75</v>
      </c>
      <c r="E43" s="23">
        <v>22</v>
      </c>
      <c r="F43" s="23">
        <v>22</v>
      </c>
      <c r="G43" s="23">
        <v>22</v>
      </c>
      <c r="H43" s="23">
        <v>25</v>
      </c>
      <c r="I43" s="23">
        <v>23</v>
      </c>
      <c r="J43" s="24"/>
      <c r="K43" s="980"/>
      <c r="L43" s="981"/>
    </row>
    <row r="44" spans="1:13" ht="12" customHeight="1" x14ac:dyDescent="0.15">
      <c r="A44" s="343"/>
      <c r="B44" s="991"/>
      <c r="C44" s="992"/>
      <c r="D44" s="282" t="s">
        <v>76</v>
      </c>
      <c r="E44" s="23">
        <v>20</v>
      </c>
      <c r="F44" s="23">
        <v>20</v>
      </c>
      <c r="G44" s="23">
        <v>20</v>
      </c>
      <c r="H44" s="23">
        <v>25</v>
      </c>
      <c r="I44" s="23">
        <v>25</v>
      </c>
      <c r="J44" s="25"/>
      <c r="K44" s="980"/>
      <c r="L44" s="981"/>
    </row>
    <row r="45" spans="1:13" ht="12" customHeight="1" thickBot="1" x14ac:dyDescent="0.2">
      <c r="A45" s="343"/>
      <c r="B45" s="1009"/>
      <c r="C45" s="1010"/>
      <c r="D45" s="346" t="s">
        <v>77</v>
      </c>
      <c r="E45" s="26">
        <v>22</v>
      </c>
      <c r="F45" s="26">
        <v>23</v>
      </c>
      <c r="G45" s="26">
        <v>22</v>
      </c>
      <c r="H45" s="26">
        <v>25</v>
      </c>
      <c r="I45" s="26">
        <v>23</v>
      </c>
      <c r="J45" s="27"/>
      <c r="K45" s="999"/>
      <c r="L45" s="1000"/>
      <c r="M45" s="270"/>
    </row>
    <row r="46" spans="1:13" x14ac:dyDescent="0.15">
      <c r="B46" s="46" t="s">
        <v>78</v>
      </c>
    </row>
    <row r="47" spans="1:13" s="52" customFormat="1" ht="13.5" customHeight="1" x14ac:dyDescent="0.15">
      <c r="B47" s="29" t="s">
        <v>79</v>
      </c>
    </row>
    <row r="48" spans="1:13" s="52" customFormat="1" ht="13.5" customHeight="1" x14ac:dyDescent="0.15">
      <c r="B48" s="987" t="s">
        <v>392</v>
      </c>
      <c r="C48" s="988"/>
      <c r="D48" s="988"/>
      <c r="E48" s="988"/>
      <c r="F48" s="988"/>
      <c r="G48" s="988"/>
      <c r="H48" s="988"/>
      <c r="I48" s="988"/>
    </row>
    <row r="49" spans="2:29" s="52" customFormat="1" ht="13.5" customHeight="1" x14ac:dyDescent="0.15">
      <c r="B49" s="52" t="s">
        <v>139</v>
      </c>
      <c r="J49" s="45"/>
      <c r="K49" s="45"/>
      <c r="L49" s="45"/>
      <c r="M49" s="45"/>
      <c r="N49" s="45"/>
      <c r="O49" s="45"/>
      <c r="P49" s="45"/>
      <c r="Q49" s="45"/>
      <c r="R49" s="45"/>
      <c r="S49" s="45"/>
      <c r="T49" s="45"/>
      <c r="U49" s="45"/>
      <c r="V49" s="45"/>
      <c r="W49" s="45"/>
      <c r="X49" s="45"/>
      <c r="Y49" s="45"/>
      <c r="Z49" s="45"/>
      <c r="AA49" s="45"/>
      <c r="AB49" s="45"/>
      <c r="AC49" s="45"/>
    </row>
    <row r="50" spans="2:29" ht="13.5" customHeight="1" x14ac:dyDescent="0.15">
      <c r="B50" s="52" t="s">
        <v>393</v>
      </c>
    </row>
    <row r="51" spans="2:29" x14ac:dyDescent="0.15">
      <c r="B51" s="52" t="s">
        <v>80</v>
      </c>
    </row>
    <row r="52" spans="2:29" x14ac:dyDescent="0.15">
      <c r="B52" s="52" t="s">
        <v>81</v>
      </c>
    </row>
    <row r="53" spans="2:29" x14ac:dyDescent="0.15">
      <c r="B53" s="347" t="s">
        <v>394</v>
      </c>
      <c r="C53" s="348"/>
      <c r="D53" s="348"/>
      <c r="E53" s="348"/>
      <c r="F53" s="348"/>
      <c r="G53" s="348"/>
      <c r="H53" s="348"/>
      <c r="I53" s="348"/>
      <c r="J53" s="348"/>
      <c r="K53" s="348"/>
      <c r="L53" s="348"/>
    </row>
    <row r="54" spans="2:29" x14ac:dyDescent="0.15">
      <c r="B54" s="347" t="s">
        <v>82</v>
      </c>
      <c r="C54" s="348"/>
      <c r="D54" s="348"/>
      <c r="E54" s="348"/>
      <c r="F54" s="348"/>
      <c r="G54" s="348"/>
      <c r="H54" s="348"/>
      <c r="I54" s="348"/>
      <c r="J54" s="348"/>
      <c r="K54" s="348"/>
      <c r="L54" s="348"/>
    </row>
    <row r="55" spans="2:29" x14ac:dyDescent="0.15">
      <c r="B55" s="347" t="s">
        <v>142</v>
      </c>
      <c r="C55" s="349"/>
      <c r="D55" s="349"/>
      <c r="E55" s="349"/>
      <c r="F55" s="349"/>
      <c r="G55" s="349"/>
      <c r="H55" s="349"/>
      <c r="I55" s="348"/>
      <c r="J55" s="348"/>
      <c r="K55" s="348"/>
      <c r="L55" s="348"/>
    </row>
    <row r="56" spans="2:29" x14ac:dyDescent="0.15">
      <c r="B56" s="347" t="s">
        <v>395</v>
      </c>
      <c r="C56" s="348"/>
      <c r="D56" s="348"/>
      <c r="E56" s="348"/>
      <c r="F56" s="348"/>
      <c r="G56" s="348"/>
      <c r="H56" s="348"/>
      <c r="I56" s="348"/>
      <c r="J56" s="348"/>
      <c r="K56" s="348"/>
      <c r="L56" s="348"/>
    </row>
    <row r="57" spans="2:29" x14ac:dyDescent="0.15">
      <c r="B57" s="350"/>
      <c r="C57" s="348"/>
      <c r="D57" s="348"/>
      <c r="E57" s="348"/>
      <c r="F57" s="348"/>
      <c r="G57" s="348"/>
      <c r="H57" s="348"/>
      <c r="I57" s="348"/>
      <c r="J57" s="348"/>
      <c r="K57" s="348"/>
      <c r="L57" s="348"/>
    </row>
  </sheetData>
  <mergeCells count="49">
    <mergeCell ref="K36:L36"/>
    <mergeCell ref="K37:L37"/>
    <mergeCell ref="B42:C45"/>
    <mergeCell ref="B13:C20"/>
    <mergeCell ref="K13:L13"/>
    <mergeCell ref="K14:L14"/>
    <mergeCell ref="J15:J17"/>
    <mergeCell ref="K15:L15"/>
    <mergeCell ref="K16:L16"/>
    <mergeCell ref="K17:L17"/>
    <mergeCell ref="K18:L18"/>
    <mergeCell ref="K19:L19"/>
    <mergeCell ref="K20:L20"/>
    <mergeCell ref="B21:C28"/>
    <mergeCell ref="K21:L21"/>
    <mergeCell ref="K22:L22"/>
    <mergeCell ref="B48:I48"/>
    <mergeCell ref="B38:C41"/>
    <mergeCell ref="K38:L41"/>
    <mergeCell ref="K42:L45"/>
    <mergeCell ref="K25:L25"/>
    <mergeCell ref="K26:L26"/>
    <mergeCell ref="K27:L27"/>
    <mergeCell ref="K28:L28"/>
    <mergeCell ref="B30:C37"/>
    <mergeCell ref="K30:L30"/>
    <mergeCell ref="K31:L31"/>
    <mergeCell ref="J32:J34"/>
    <mergeCell ref="K32:L32"/>
    <mergeCell ref="K33:L33"/>
    <mergeCell ref="K34:L34"/>
    <mergeCell ref="K35:L35"/>
    <mergeCell ref="J23:J25"/>
    <mergeCell ref="K23:L23"/>
    <mergeCell ref="K24:L24"/>
    <mergeCell ref="K2:L2"/>
    <mergeCell ref="J3:L3"/>
    <mergeCell ref="B4:C4"/>
    <mergeCell ref="K4:L4"/>
    <mergeCell ref="B5:C12"/>
    <mergeCell ref="K5:L5"/>
    <mergeCell ref="K6:L6"/>
    <mergeCell ref="J7:J9"/>
    <mergeCell ref="K7:L7"/>
    <mergeCell ref="K8:L8"/>
    <mergeCell ref="K9:L9"/>
    <mergeCell ref="K10:L10"/>
    <mergeCell ref="K11:L11"/>
    <mergeCell ref="K12:L12"/>
  </mergeCells>
  <phoneticPr fontId="1"/>
  <conditionalFormatting sqref="E6:I9">
    <cfRule type="containsErrors" dxfId="3" priority="3">
      <formula>ISERROR(E6)</formula>
    </cfRule>
  </conditionalFormatting>
  <conditionalFormatting sqref="E14:I17">
    <cfRule type="containsErrors" dxfId="2" priority="1">
      <formula>ISERROR(E14)</formula>
    </cfRule>
  </conditionalFormatting>
  <conditionalFormatting sqref="E21:I25">
    <cfRule type="containsErrors" dxfId="1" priority="2">
      <formula>ISERROR(E21)</formula>
    </cfRule>
  </conditionalFormatting>
  <conditionalFormatting sqref="J6:J7 E10:J12 J14:J15 E18:J20 J21:J23 E26:J32 E33:I34 E35:J37">
    <cfRule type="containsErrors" dxfId="0" priority="4">
      <formula>ISERROR(E6)</formula>
    </cfRule>
  </conditionalFormatting>
  <printOptions horizontalCentered="1"/>
  <pageMargins left="0.82677165354330717" right="0.70866141732283472" top="0.74803149606299213" bottom="0.74803149606299213" header="0.31496062992125984" footer="0.31496062992125984"/>
  <pageSetup paperSize="9" scale="91" orientation="landscape" cellComments="asDisplayed"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E8513-4EF2-48DE-A01E-1E6A2899C2A9}">
  <dimension ref="A1:U16"/>
  <sheetViews>
    <sheetView showGridLines="0" zoomScaleNormal="100" zoomScaleSheetLayoutView="100" workbookViewId="0">
      <selection sqref="A1:W1"/>
    </sheetView>
  </sheetViews>
  <sheetFormatPr defaultRowHeight="13.5" x14ac:dyDescent="0.15"/>
  <cols>
    <col min="1" max="1" width="3.625" customWidth="1"/>
    <col min="2" max="10" width="3.75" customWidth="1"/>
    <col min="11" max="11" width="10.125" customWidth="1"/>
    <col min="12" max="20" width="4.875" customWidth="1"/>
    <col min="21" max="21" width="3.625" customWidth="1"/>
    <col min="22" max="43" width="3.75" customWidth="1"/>
  </cols>
  <sheetData>
    <row r="1" spans="1:21" x14ac:dyDescent="0.15">
      <c r="A1" s="216"/>
      <c r="B1" s="75"/>
      <c r="C1" s="75"/>
      <c r="D1" s="75"/>
      <c r="E1" s="75"/>
      <c r="F1" s="75"/>
      <c r="G1" s="75"/>
      <c r="H1" s="75"/>
      <c r="I1" s="75"/>
      <c r="J1" s="75"/>
      <c r="K1" s="75"/>
      <c r="L1" s="75"/>
      <c r="M1" s="75"/>
      <c r="N1" s="75"/>
      <c r="O1" s="75"/>
      <c r="P1" s="75"/>
      <c r="Q1" s="75"/>
      <c r="R1" s="75"/>
      <c r="S1" s="75"/>
      <c r="T1" s="75"/>
      <c r="U1" s="74"/>
    </row>
    <row r="2" spans="1:21" x14ac:dyDescent="0.15">
      <c r="A2" s="218"/>
      <c r="B2" s="37"/>
      <c r="C2" s="37"/>
      <c r="D2" s="37"/>
      <c r="E2" s="37"/>
      <c r="F2" s="37"/>
      <c r="G2" s="37"/>
      <c r="H2" s="37"/>
      <c r="I2" s="37"/>
      <c r="J2" s="37"/>
      <c r="K2" s="37"/>
      <c r="L2" s="37"/>
      <c r="M2" s="37"/>
      <c r="N2" s="37"/>
      <c r="O2" s="37"/>
      <c r="P2" s="37"/>
      <c r="Q2" s="37"/>
      <c r="R2" s="1011" t="s">
        <v>101</v>
      </c>
      <c r="S2" s="1011"/>
      <c r="T2" s="1011"/>
      <c r="U2" s="217"/>
    </row>
    <row r="3" spans="1:21" ht="30" customHeight="1" x14ac:dyDescent="0.15">
      <c r="A3" s="218"/>
      <c r="B3" s="1012" t="s">
        <v>59</v>
      </c>
      <c r="C3" s="1012"/>
      <c r="D3" s="1012"/>
      <c r="E3" s="1012"/>
      <c r="F3" s="1012"/>
      <c r="G3" s="1012"/>
      <c r="H3" s="1012"/>
      <c r="I3" s="1012"/>
      <c r="J3" s="1012"/>
      <c r="K3" s="1012"/>
      <c r="L3" s="1012"/>
      <c r="M3" s="1012"/>
      <c r="N3" s="1012"/>
      <c r="O3" s="1012"/>
      <c r="P3" s="1012"/>
      <c r="Q3" s="1012"/>
      <c r="R3" s="1012"/>
      <c r="S3" s="1012"/>
      <c r="T3" s="1012"/>
      <c r="U3" s="217"/>
    </row>
    <row r="4" spans="1:21" s="37" customFormat="1" ht="18" customHeight="1" thickBot="1" x14ac:dyDescent="0.2">
      <c r="A4" s="218"/>
      <c r="B4" s="69"/>
      <c r="C4" s="69"/>
      <c r="D4" s="69"/>
      <c r="E4" s="69"/>
      <c r="F4" s="69"/>
      <c r="G4" s="69"/>
      <c r="H4" s="69"/>
      <c r="I4" s="69"/>
      <c r="J4" s="69"/>
      <c r="K4" s="69"/>
      <c r="L4" s="69"/>
      <c r="M4" s="69"/>
      <c r="N4" s="69"/>
      <c r="O4" s="1013" t="s">
        <v>435</v>
      </c>
      <c r="P4" s="1013"/>
      <c r="Q4" s="1013"/>
      <c r="R4" s="1013"/>
      <c r="S4" s="1013"/>
      <c r="T4" s="1013"/>
      <c r="U4" s="217"/>
    </row>
    <row r="5" spans="1:21" ht="26.1" customHeight="1" thickBot="1" x14ac:dyDescent="0.2">
      <c r="A5" s="218"/>
      <c r="B5" s="1014"/>
      <c r="C5" s="1015"/>
      <c r="D5" s="1015"/>
      <c r="E5" s="1015"/>
      <c r="F5" s="1015"/>
      <c r="G5" s="1015"/>
      <c r="H5" s="1015"/>
      <c r="I5" s="1015"/>
      <c r="J5" s="1015"/>
      <c r="K5" s="1016"/>
      <c r="L5" s="1017" t="s">
        <v>60</v>
      </c>
      <c r="M5" s="1018"/>
      <c r="N5" s="1019"/>
      <c r="O5" s="1017" t="s">
        <v>61</v>
      </c>
      <c r="P5" s="1018"/>
      <c r="Q5" s="1019"/>
      <c r="R5" s="1017" t="s">
        <v>62</v>
      </c>
      <c r="S5" s="1018"/>
      <c r="T5" s="1020"/>
      <c r="U5" s="217"/>
    </row>
    <row r="6" spans="1:21" ht="26.1" customHeight="1" x14ac:dyDescent="0.15">
      <c r="A6" s="218"/>
      <c r="B6" s="1021" t="s">
        <v>63</v>
      </c>
      <c r="C6" s="1022"/>
      <c r="D6" s="1022"/>
      <c r="E6" s="1022"/>
      <c r="F6" s="1023"/>
      <c r="G6" s="1024"/>
      <c r="H6" s="1022"/>
      <c r="I6" s="1022"/>
      <c r="J6" s="1022"/>
      <c r="K6" s="1022"/>
      <c r="L6" s="1025">
        <v>8</v>
      </c>
      <c r="M6" s="1025"/>
      <c r="N6" s="1025"/>
      <c r="O6" s="1025">
        <v>4</v>
      </c>
      <c r="P6" s="1025"/>
      <c r="Q6" s="1025"/>
      <c r="R6" s="1025">
        <f>SUM(L6:Q6)</f>
        <v>12</v>
      </c>
      <c r="S6" s="1025"/>
      <c r="T6" s="1026"/>
      <c r="U6" s="217"/>
    </row>
    <row r="7" spans="1:21" ht="26.1" customHeight="1" x14ac:dyDescent="0.15">
      <c r="A7" s="218"/>
      <c r="B7" s="1027" t="s">
        <v>64</v>
      </c>
      <c r="C7" s="1028"/>
      <c r="D7" s="1028"/>
      <c r="E7" s="1028"/>
      <c r="F7" s="1029"/>
      <c r="G7" s="1030"/>
      <c r="H7" s="1028"/>
      <c r="I7" s="1028"/>
      <c r="J7" s="1028"/>
      <c r="K7" s="1028"/>
      <c r="L7" s="1031"/>
      <c r="M7" s="1031"/>
      <c r="N7" s="1031"/>
      <c r="O7" s="1031"/>
      <c r="P7" s="1031"/>
      <c r="Q7" s="1031"/>
      <c r="R7" s="1031">
        <f>SUM(L7:Q7)</f>
        <v>0</v>
      </c>
      <c r="S7" s="1031"/>
      <c r="T7" s="1032"/>
      <c r="U7" s="217"/>
    </row>
    <row r="8" spans="1:21" ht="26.1" customHeight="1" x14ac:dyDescent="0.15">
      <c r="A8" s="218"/>
      <c r="B8" s="1027" t="s">
        <v>65</v>
      </c>
      <c r="C8" s="1028"/>
      <c r="D8" s="1028"/>
      <c r="E8" s="1028"/>
      <c r="F8" s="1029"/>
      <c r="G8" s="1030"/>
      <c r="H8" s="1028"/>
      <c r="I8" s="1028"/>
      <c r="J8" s="1028"/>
      <c r="K8" s="1028"/>
      <c r="L8" s="1031">
        <v>1</v>
      </c>
      <c r="M8" s="1031"/>
      <c r="N8" s="1031"/>
      <c r="O8" s="1031"/>
      <c r="P8" s="1031"/>
      <c r="Q8" s="1031"/>
      <c r="R8" s="1031">
        <f>SUM(L8:Q8)</f>
        <v>1</v>
      </c>
      <c r="S8" s="1031"/>
      <c r="T8" s="1032"/>
      <c r="U8" s="217"/>
    </row>
    <row r="9" spans="1:21" ht="26.1" customHeight="1" x14ac:dyDescent="0.15">
      <c r="A9" s="218"/>
      <c r="B9" s="1027" t="s">
        <v>66</v>
      </c>
      <c r="C9" s="1028"/>
      <c r="D9" s="1028"/>
      <c r="E9" s="1028"/>
      <c r="F9" s="1029"/>
      <c r="G9" s="1030"/>
      <c r="H9" s="1028"/>
      <c r="I9" s="1028"/>
      <c r="J9" s="1028"/>
      <c r="K9" s="1028"/>
      <c r="L9" s="1031"/>
      <c r="M9" s="1031"/>
      <c r="N9" s="1031"/>
      <c r="O9" s="1031"/>
      <c r="P9" s="1031"/>
      <c r="Q9" s="1031"/>
      <c r="R9" s="1031">
        <f>SUM(L9:Q9)</f>
        <v>0</v>
      </c>
      <c r="S9" s="1031"/>
      <c r="T9" s="1032"/>
      <c r="U9" s="217"/>
    </row>
    <row r="10" spans="1:21" ht="26.1" customHeight="1" thickBot="1" x14ac:dyDescent="0.2">
      <c r="A10" s="218"/>
      <c r="B10" s="1034" t="s">
        <v>62</v>
      </c>
      <c r="C10" s="1035"/>
      <c r="D10" s="1035"/>
      <c r="E10" s="1035"/>
      <c r="F10" s="1036"/>
      <c r="G10" s="1035"/>
      <c r="H10" s="1035"/>
      <c r="I10" s="1035"/>
      <c r="J10" s="1035"/>
      <c r="K10" s="1037"/>
      <c r="L10" s="1038">
        <f>SUM(L6:N9)</f>
        <v>9</v>
      </c>
      <c r="M10" s="1038"/>
      <c r="N10" s="1038"/>
      <c r="O10" s="1038">
        <f>SUM(O6:Q9)</f>
        <v>4</v>
      </c>
      <c r="P10" s="1038"/>
      <c r="Q10" s="1038"/>
      <c r="R10" s="1038">
        <f>SUM(R6:T9)</f>
        <v>13</v>
      </c>
      <c r="S10" s="1038"/>
      <c r="T10" s="1039"/>
      <c r="U10" s="217"/>
    </row>
    <row r="11" spans="1:21" ht="20.100000000000001" customHeight="1" x14ac:dyDescent="0.15">
      <c r="A11" s="218"/>
      <c r="B11" s="1040" t="s">
        <v>67</v>
      </c>
      <c r="C11" s="1040"/>
      <c r="D11" s="271"/>
      <c r="E11" s="271"/>
      <c r="F11" s="271"/>
      <c r="G11" s="271"/>
      <c r="H11" s="271"/>
      <c r="I11" s="271"/>
      <c r="J11" s="271"/>
      <c r="K11" s="271"/>
      <c r="L11" s="271"/>
      <c r="M11" s="271"/>
      <c r="N11" s="271"/>
      <c r="O11" s="271"/>
      <c r="P11" s="271"/>
      <c r="Q11" s="271"/>
      <c r="R11" s="271"/>
      <c r="S11" s="271"/>
      <c r="T11" s="271"/>
      <c r="U11" s="217"/>
    </row>
    <row r="12" spans="1:21" ht="20.100000000000001" customHeight="1" x14ac:dyDescent="0.15">
      <c r="A12" s="218"/>
      <c r="B12" s="1033" t="s">
        <v>110</v>
      </c>
      <c r="C12" s="1033"/>
      <c r="D12" s="1033"/>
      <c r="E12" s="1033"/>
      <c r="F12" s="1033"/>
      <c r="G12" s="1033"/>
      <c r="H12" s="1033"/>
      <c r="I12" s="1033"/>
      <c r="J12" s="1033"/>
      <c r="K12" s="1033"/>
      <c r="L12" s="1033"/>
      <c r="M12" s="1033"/>
      <c r="N12" s="1033"/>
      <c r="O12" s="1033"/>
      <c r="P12" s="1033"/>
      <c r="Q12" s="1033"/>
      <c r="R12" s="1033"/>
      <c r="S12" s="1033"/>
      <c r="T12" s="1033"/>
      <c r="U12" s="217"/>
    </row>
    <row r="13" spans="1:21" ht="20.100000000000001" customHeight="1" x14ac:dyDescent="0.15">
      <c r="A13" s="218"/>
      <c r="B13" s="1033" t="s">
        <v>111</v>
      </c>
      <c r="C13" s="1033"/>
      <c r="D13" s="1033"/>
      <c r="E13" s="1033"/>
      <c r="F13" s="1033"/>
      <c r="G13" s="1033"/>
      <c r="H13" s="1033"/>
      <c r="I13" s="1033"/>
      <c r="J13" s="1033"/>
      <c r="K13" s="1033"/>
      <c r="L13" s="1033"/>
      <c r="M13" s="1033"/>
      <c r="N13" s="1033"/>
      <c r="O13" s="1033"/>
      <c r="P13" s="1033"/>
      <c r="Q13" s="1033"/>
      <c r="R13" s="1033"/>
      <c r="S13" s="1033"/>
      <c r="T13" s="1033"/>
      <c r="U13" s="217"/>
    </row>
    <row r="14" spans="1:21" x14ac:dyDescent="0.15">
      <c r="A14" s="78"/>
      <c r="B14" s="72"/>
      <c r="C14" s="72"/>
      <c r="D14" s="72"/>
      <c r="E14" s="72"/>
      <c r="F14" s="72"/>
      <c r="G14" s="72"/>
      <c r="H14" s="72"/>
      <c r="I14" s="72"/>
      <c r="J14" s="72"/>
      <c r="K14" s="72"/>
      <c r="L14" s="72"/>
      <c r="M14" s="72"/>
      <c r="N14" s="72"/>
      <c r="O14" s="72"/>
      <c r="P14" s="72"/>
      <c r="Q14" s="72"/>
      <c r="R14" s="72"/>
      <c r="S14" s="72"/>
      <c r="T14" s="72"/>
      <c r="U14" s="71"/>
    </row>
    <row r="15" spans="1:21" ht="15" customHeight="1" x14ac:dyDescent="0.15"/>
    <row r="16" spans="1:21" ht="15" customHeight="1" x14ac:dyDescent="0.15"/>
  </sheetData>
  <mergeCells count="30">
    <mergeCell ref="B13:T13"/>
    <mergeCell ref="B10:K10"/>
    <mergeCell ref="L10:N10"/>
    <mergeCell ref="O10:Q10"/>
    <mergeCell ref="R10:T10"/>
    <mergeCell ref="B11:C11"/>
    <mergeCell ref="B12:T12"/>
    <mergeCell ref="B8:K8"/>
    <mergeCell ref="L8:N8"/>
    <mergeCell ref="O8:Q8"/>
    <mergeCell ref="R8:T8"/>
    <mergeCell ref="B9:K9"/>
    <mergeCell ref="L9:N9"/>
    <mergeCell ref="O9:Q9"/>
    <mergeCell ref="R9:T9"/>
    <mergeCell ref="B6:K6"/>
    <mergeCell ref="L6:N6"/>
    <mergeCell ref="O6:Q6"/>
    <mergeCell ref="R6:T6"/>
    <mergeCell ref="B7:K7"/>
    <mergeCell ref="L7:N7"/>
    <mergeCell ref="O7:Q7"/>
    <mergeCell ref="R7:T7"/>
    <mergeCell ref="R2:T2"/>
    <mergeCell ref="B3:T3"/>
    <mergeCell ref="O4:T4"/>
    <mergeCell ref="B5:K5"/>
    <mergeCell ref="L5:N5"/>
    <mergeCell ref="O5:Q5"/>
    <mergeCell ref="R5:T5"/>
  </mergeCells>
  <phoneticPr fontId="1"/>
  <printOptions horizontalCentered="1"/>
  <pageMargins left="0.82677165354330717" right="0.70866141732283472" top="0.74803149606299213" bottom="0.74803149606299213" header="0.31496062992125984" footer="0.31496062992125984"/>
  <pageSetup paperSize="9" fitToWidth="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1208E-0487-48A3-B767-015817E639E4}">
  <dimension ref="A1:H78"/>
  <sheetViews>
    <sheetView showGridLines="0" zoomScaleNormal="100" zoomScaleSheetLayoutView="100" workbookViewId="0">
      <selection sqref="A1:W1"/>
    </sheetView>
  </sheetViews>
  <sheetFormatPr defaultColWidth="9" defaultRowHeight="13.5" x14ac:dyDescent="0.15"/>
  <cols>
    <col min="1" max="1" width="3.625" style="37" customWidth="1"/>
    <col min="2" max="2" width="18.125" style="37" customWidth="1"/>
    <col min="3" max="7" width="14.75" style="37" customWidth="1"/>
    <col min="8" max="8" width="3.625" style="37" customWidth="1"/>
    <col min="9" max="16384" width="9" style="37"/>
  </cols>
  <sheetData>
    <row r="1" spans="1:8" x14ac:dyDescent="0.15">
      <c r="A1" s="216"/>
      <c r="B1" s="75"/>
      <c r="C1" s="75"/>
      <c r="D1" s="75"/>
      <c r="E1" s="75"/>
      <c r="F1" s="75"/>
      <c r="G1" s="75"/>
      <c r="H1" s="74"/>
    </row>
    <row r="2" spans="1:8" x14ac:dyDescent="0.15">
      <c r="A2" s="218"/>
      <c r="G2" s="65" t="s">
        <v>83</v>
      </c>
      <c r="H2" s="217"/>
    </row>
    <row r="3" spans="1:8" ht="30" customHeight="1" x14ac:dyDescent="0.15">
      <c r="A3" s="218"/>
      <c r="B3" s="56" t="s">
        <v>84</v>
      </c>
      <c r="H3" s="217"/>
    </row>
    <row r="4" spans="1:8" ht="20.100000000000001" customHeight="1" thickBot="1" x14ac:dyDescent="0.2">
      <c r="A4" s="218"/>
      <c r="B4" s="37" t="s">
        <v>103</v>
      </c>
      <c r="H4" s="217"/>
    </row>
    <row r="5" spans="1:8" ht="14.25" thickBot="1" x14ac:dyDescent="0.2">
      <c r="A5" s="218"/>
      <c r="B5" s="35" t="s">
        <v>85</v>
      </c>
      <c r="C5" s="208" t="s">
        <v>447</v>
      </c>
      <c r="D5" s="208" t="s">
        <v>448</v>
      </c>
      <c r="E5" s="208" t="s">
        <v>449</v>
      </c>
      <c r="F5" s="208" t="s">
        <v>450</v>
      </c>
      <c r="G5" s="404" t="s">
        <v>451</v>
      </c>
      <c r="H5" s="217"/>
    </row>
    <row r="6" spans="1:8" x14ac:dyDescent="0.15">
      <c r="A6" s="218"/>
      <c r="B6" s="415" t="s">
        <v>493</v>
      </c>
      <c r="C6" s="406">
        <v>1</v>
      </c>
      <c r="D6" s="407"/>
      <c r="E6" s="407"/>
      <c r="F6" s="407"/>
      <c r="G6" s="408"/>
      <c r="H6" s="217"/>
    </row>
    <row r="7" spans="1:8" x14ac:dyDescent="0.15">
      <c r="A7" s="218"/>
      <c r="B7" s="34" t="s">
        <v>470</v>
      </c>
      <c r="C7" s="38">
        <v>78</v>
      </c>
      <c r="D7" s="38">
        <v>78</v>
      </c>
      <c r="E7" s="38">
        <v>56</v>
      </c>
      <c r="F7" s="38">
        <v>71</v>
      </c>
      <c r="G7" s="57">
        <v>43</v>
      </c>
      <c r="H7" s="217"/>
    </row>
    <row r="8" spans="1:8" x14ac:dyDescent="0.15">
      <c r="A8" s="218"/>
      <c r="B8" s="405" t="s">
        <v>494</v>
      </c>
      <c r="C8" s="38">
        <v>30</v>
      </c>
      <c r="D8" s="409"/>
      <c r="E8" s="409"/>
      <c r="F8" s="409"/>
      <c r="G8" s="410"/>
      <c r="H8" s="217"/>
    </row>
    <row r="9" spans="1:8" x14ac:dyDescent="0.15">
      <c r="A9" s="218"/>
      <c r="B9" s="405" t="s">
        <v>495</v>
      </c>
      <c r="C9" s="38">
        <v>34</v>
      </c>
      <c r="D9" s="411"/>
      <c r="E9" s="411"/>
      <c r="F9" s="411"/>
      <c r="G9" s="412"/>
      <c r="H9" s="217"/>
    </row>
    <row r="10" spans="1:8" x14ac:dyDescent="0.15">
      <c r="A10" s="218"/>
      <c r="B10" s="64" t="s">
        <v>476</v>
      </c>
      <c r="C10" s="409"/>
      <c r="D10" s="39">
        <v>40</v>
      </c>
      <c r="E10" s="39">
        <v>35</v>
      </c>
      <c r="F10" s="39">
        <v>27</v>
      </c>
      <c r="G10" s="58">
        <v>18</v>
      </c>
      <c r="H10" s="217"/>
    </row>
    <row r="11" spans="1:8" ht="14.25" thickBot="1" x14ac:dyDescent="0.2">
      <c r="A11" s="218"/>
      <c r="B11" s="416" t="s">
        <v>472</v>
      </c>
      <c r="C11" s="40">
        <v>67</v>
      </c>
      <c r="D11" s="40">
        <v>70</v>
      </c>
      <c r="E11" s="40">
        <v>65</v>
      </c>
      <c r="F11" s="40">
        <v>58</v>
      </c>
      <c r="G11" s="417">
        <v>62</v>
      </c>
      <c r="H11" s="217"/>
    </row>
    <row r="12" spans="1:8" ht="15" customHeight="1" x14ac:dyDescent="0.15">
      <c r="A12" s="218"/>
      <c r="B12" s="36"/>
      <c r="C12" s="36"/>
      <c r="D12" s="36"/>
      <c r="E12" s="36"/>
      <c r="F12" s="36"/>
      <c r="G12" s="36"/>
      <c r="H12" s="217"/>
    </row>
    <row r="13" spans="1:8" ht="15" customHeight="1" x14ac:dyDescent="0.15">
      <c r="A13" s="218"/>
      <c r="B13" s="36"/>
      <c r="C13" s="36"/>
      <c r="D13" s="36"/>
      <c r="E13" s="36"/>
      <c r="F13" s="36"/>
      <c r="G13" s="36"/>
      <c r="H13" s="217"/>
    </row>
    <row r="14" spans="1:8" ht="20.100000000000001" customHeight="1" thickBot="1" x14ac:dyDescent="0.2">
      <c r="A14" s="218"/>
      <c r="B14" s="36" t="s">
        <v>104</v>
      </c>
      <c r="C14" s="36"/>
      <c r="D14" s="36"/>
      <c r="E14" s="36"/>
      <c r="F14" s="36"/>
      <c r="G14" s="36"/>
      <c r="H14" s="217"/>
    </row>
    <row r="15" spans="1:8" ht="14.25" thickBot="1" x14ac:dyDescent="0.2">
      <c r="A15" s="218"/>
      <c r="B15" s="35" t="s">
        <v>85</v>
      </c>
      <c r="C15" s="208" t="s">
        <v>447</v>
      </c>
      <c r="D15" s="208" t="s">
        <v>448</v>
      </c>
      <c r="E15" s="208" t="s">
        <v>449</v>
      </c>
      <c r="F15" s="234" t="s">
        <v>450</v>
      </c>
      <c r="G15" s="235" t="s">
        <v>451</v>
      </c>
      <c r="H15" s="217"/>
    </row>
    <row r="16" spans="1:8" x14ac:dyDescent="0.15">
      <c r="A16" s="218"/>
      <c r="B16" s="415" t="s">
        <v>493</v>
      </c>
      <c r="C16" s="406"/>
      <c r="D16" s="407"/>
      <c r="E16" s="407"/>
      <c r="F16" s="407"/>
      <c r="G16" s="408"/>
      <c r="H16" s="217"/>
    </row>
    <row r="17" spans="1:8" x14ac:dyDescent="0.15">
      <c r="A17" s="218"/>
      <c r="B17" s="34" t="s">
        <v>470</v>
      </c>
      <c r="C17" s="38"/>
      <c r="D17" s="38">
        <v>4</v>
      </c>
      <c r="E17" s="38">
        <v>7</v>
      </c>
      <c r="F17" s="38">
        <v>3</v>
      </c>
      <c r="G17" s="57">
        <v>2</v>
      </c>
      <c r="H17" s="217"/>
    </row>
    <row r="18" spans="1:8" x14ac:dyDescent="0.15">
      <c r="A18" s="218"/>
      <c r="B18" s="405" t="s">
        <v>494</v>
      </c>
      <c r="C18" s="38"/>
      <c r="D18" s="409"/>
      <c r="E18" s="409"/>
      <c r="F18" s="409"/>
      <c r="G18" s="410"/>
      <c r="H18" s="217"/>
    </row>
    <row r="19" spans="1:8" x14ac:dyDescent="0.15">
      <c r="A19" s="218"/>
      <c r="B19" s="405" t="s">
        <v>495</v>
      </c>
      <c r="C19" s="38">
        <v>2</v>
      </c>
      <c r="D19" s="411"/>
      <c r="E19" s="411"/>
      <c r="F19" s="411"/>
      <c r="G19" s="412"/>
      <c r="H19" s="217"/>
    </row>
    <row r="20" spans="1:8" x14ac:dyDescent="0.15">
      <c r="A20" s="218"/>
      <c r="B20" s="64" t="s">
        <v>476</v>
      </c>
      <c r="C20" s="409"/>
      <c r="D20" s="39">
        <v>2</v>
      </c>
      <c r="E20" s="39">
        <v>2</v>
      </c>
      <c r="F20" s="39">
        <v>1</v>
      </c>
      <c r="G20" s="58">
        <v>3</v>
      </c>
      <c r="H20" s="217"/>
    </row>
    <row r="21" spans="1:8" ht="14.25" thickBot="1" x14ac:dyDescent="0.2">
      <c r="A21" s="218"/>
      <c r="B21" s="416" t="s">
        <v>472</v>
      </c>
      <c r="C21" s="40">
        <v>2</v>
      </c>
      <c r="D21" s="40">
        <v>6</v>
      </c>
      <c r="E21" s="40">
        <v>3</v>
      </c>
      <c r="F21" s="40">
        <v>10</v>
      </c>
      <c r="G21" s="417">
        <v>3</v>
      </c>
      <c r="H21" s="217"/>
    </row>
    <row r="22" spans="1:8" x14ac:dyDescent="0.15">
      <c r="A22" s="218"/>
      <c r="B22" s="36"/>
      <c r="C22" s="36"/>
      <c r="D22" s="36"/>
      <c r="E22" s="36"/>
      <c r="F22" s="36"/>
      <c r="G22" s="36"/>
      <c r="H22" s="217"/>
    </row>
    <row r="23" spans="1:8" ht="15" customHeight="1" x14ac:dyDescent="0.15">
      <c r="A23" s="218"/>
      <c r="B23" s="36"/>
      <c r="C23" s="36"/>
      <c r="D23" s="36"/>
      <c r="E23" s="36"/>
      <c r="F23" s="36"/>
      <c r="G23" s="36"/>
      <c r="H23" s="217"/>
    </row>
    <row r="24" spans="1:8" ht="20.100000000000001" customHeight="1" thickBot="1" x14ac:dyDescent="0.2">
      <c r="A24" s="218"/>
      <c r="B24" s="36" t="s">
        <v>105</v>
      </c>
      <c r="C24" s="36"/>
      <c r="D24" s="36"/>
      <c r="E24" s="36"/>
      <c r="F24" s="36"/>
      <c r="G24" s="36"/>
      <c r="H24" s="217"/>
    </row>
    <row r="25" spans="1:8" ht="14.25" thickBot="1" x14ac:dyDescent="0.2">
      <c r="A25" s="218"/>
      <c r="B25" s="35" t="s">
        <v>85</v>
      </c>
      <c r="C25" s="208" t="s">
        <v>447</v>
      </c>
      <c r="D25" s="208" t="s">
        <v>448</v>
      </c>
      <c r="E25" s="208" t="s">
        <v>449</v>
      </c>
      <c r="F25" s="234" t="s">
        <v>450</v>
      </c>
      <c r="G25" s="235" t="s">
        <v>451</v>
      </c>
      <c r="H25" s="217"/>
    </row>
    <row r="26" spans="1:8" x14ac:dyDescent="0.15">
      <c r="A26" s="218"/>
      <c r="B26" s="415" t="s">
        <v>493</v>
      </c>
      <c r="C26" s="406"/>
      <c r="D26" s="407"/>
      <c r="E26" s="407"/>
      <c r="F26" s="407"/>
      <c r="G26" s="408"/>
      <c r="H26" s="217"/>
    </row>
    <row r="27" spans="1:8" x14ac:dyDescent="0.15">
      <c r="A27" s="218"/>
      <c r="B27" s="34" t="s">
        <v>470</v>
      </c>
      <c r="C27" s="38">
        <v>1</v>
      </c>
      <c r="D27" s="38">
        <v>6</v>
      </c>
      <c r="E27" s="38">
        <v>2</v>
      </c>
      <c r="F27" s="38">
        <v>3</v>
      </c>
      <c r="G27" s="57">
        <v>2</v>
      </c>
      <c r="H27" s="217"/>
    </row>
    <row r="28" spans="1:8" x14ac:dyDescent="0.15">
      <c r="A28" s="218"/>
      <c r="B28" s="405" t="s">
        <v>494</v>
      </c>
      <c r="C28" s="38">
        <v>3</v>
      </c>
      <c r="D28" s="409"/>
      <c r="E28" s="409"/>
      <c r="F28" s="409"/>
      <c r="G28" s="410"/>
      <c r="H28" s="217"/>
    </row>
    <row r="29" spans="1:8" x14ac:dyDescent="0.15">
      <c r="A29" s="218"/>
      <c r="B29" s="405" t="s">
        <v>495</v>
      </c>
      <c r="C29" s="38"/>
      <c r="D29" s="411"/>
      <c r="E29" s="411"/>
      <c r="F29" s="411"/>
      <c r="G29" s="412"/>
      <c r="H29" s="217"/>
    </row>
    <row r="30" spans="1:8" x14ac:dyDescent="0.15">
      <c r="A30" s="218"/>
      <c r="B30" s="64" t="s">
        <v>476</v>
      </c>
      <c r="C30" s="409"/>
      <c r="D30" s="39">
        <v>1</v>
      </c>
      <c r="E30" s="39">
        <v>4</v>
      </c>
      <c r="F30" s="39">
        <v>3</v>
      </c>
      <c r="G30" s="58">
        <v>7</v>
      </c>
      <c r="H30" s="217"/>
    </row>
    <row r="31" spans="1:8" ht="14.25" thickBot="1" x14ac:dyDescent="0.2">
      <c r="A31" s="218"/>
      <c r="B31" s="416" t="s">
        <v>472</v>
      </c>
      <c r="C31" s="40">
        <v>5</v>
      </c>
      <c r="D31" s="40">
        <v>4</v>
      </c>
      <c r="E31" s="40">
        <v>1</v>
      </c>
      <c r="F31" s="40">
        <v>10</v>
      </c>
      <c r="G31" s="417">
        <v>4</v>
      </c>
      <c r="H31" s="217"/>
    </row>
    <row r="32" spans="1:8" x14ac:dyDescent="0.15">
      <c r="A32" s="218"/>
      <c r="B32" s="36"/>
      <c r="C32" s="36"/>
      <c r="D32" s="36"/>
      <c r="E32" s="36"/>
      <c r="F32" s="36"/>
      <c r="G32" s="36"/>
      <c r="H32" s="217"/>
    </row>
    <row r="33" spans="1:8" x14ac:dyDescent="0.15">
      <c r="A33" s="218"/>
      <c r="B33" s="36"/>
      <c r="C33" s="36"/>
      <c r="D33" s="36"/>
      <c r="E33" s="36"/>
      <c r="F33" s="36"/>
      <c r="G33" s="36"/>
      <c r="H33" s="217"/>
    </row>
    <row r="34" spans="1:8" ht="20.100000000000001" customHeight="1" thickBot="1" x14ac:dyDescent="0.2">
      <c r="A34" s="218"/>
      <c r="B34" s="36" t="s">
        <v>106</v>
      </c>
      <c r="C34" s="36"/>
      <c r="D34" s="36"/>
      <c r="E34" s="36"/>
      <c r="F34" s="36"/>
      <c r="G34" s="36"/>
      <c r="H34" s="217"/>
    </row>
    <row r="35" spans="1:8" ht="14.25" thickBot="1" x14ac:dyDescent="0.2">
      <c r="A35" s="218"/>
      <c r="B35" s="35" t="s">
        <v>85</v>
      </c>
      <c r="C35" s="208" t="s">
        <v>447</v>
      </c>
      <c r="D35" s="208" t="s">
        <v>448</v>
      </c>
      <c r="E35" s="208" t="s">
        <v>449</v>
      </c>
      <c r="F35" s="234" t="s">
        <v>450</v>
      </c>
      <c r="G35" s="235" t="s">
        <v>451</v>
      </c>
      <c r="H35" s="217"/>
    </row>
    <row r="36" spans="1:8" x14ac:dyDescent="0.15">
      <c r="A36" s="218"/>
      <c r="B36" s="415" t="s">
        <v>493</v>
      </c>
      <c r="C36" s="406">
        <v>1</v>
      </c>
      <c r="D36" s="407"/>
      <c r="E36" s="407"/>
      <c r="F36" s="407"/>
      <c r="G36" s="408"/>
      <c r="H36" s="217"/>
    </row>
    <row r="37" spans="1:8" x14ac:dyDescent="0.15">
      <c r="A37" s="218"/>
      <c r="B37" s="34" t="s">
        <v>470</v>
      </c>
      <c r="C37" s="38">
        <v>78</v>
      </c>
      <c r="D37" s="38">
        <v>74</v>
      </c>
      <c r="E37" s="38">
        <v>53</v>
      </c>
      <c r="F37" s="38">
        <v>71</v>
      </c>
      <c r="G37" s="57">
        <v>41</v>
      </c>
      <c r="H37" s="217"/>
    </row>
    <row r="38" spans="1:8" x14ac:dyDescent="0.15">
      <c r="A38" s="218"/>
      <c r="B38" s="405" t="s">
        <v>494</v>
      </c>
      <c r="C38" s="38">
        <v>10</v>
      </c>
      <c r="D38" s="409"/>
      <c r="E38" s="409"/>
      <c r="F38" s="409"/>
      <c r="G38" s="410"/>
      <c r="H38" s="217"/>
    </row>
    <row r="39" spans="1:8" x14ac:dyDescent="0.15">
      <c r="A39" s="218"/>
      <c r="B39" s="405" t="s">
        <v>495</v>
      </c>
      <c r="C39" s="38">
        <v>32</v>
      </c>
      <c r="D39" s="411"/>
      <c r="E39" s="411"/>
      <c r="F39" s="411"/>
      <c r="G39" s="412"/>
      <c r="H39" s="217"/>
    </row>
    <row r="40" spans="1:8" x14ac:dyDescent="0.15">
      <c r="A40" s="218"/>
      <c r="B40" s="64" t="s">
        <v>476</v>
      </c>
      <c r="C40" s="409"/>
      <c r="D40" s="39">
        <v>35</v>
      </c>
      <c r="E40" s="39">
        <v>26</v>
      </c>
      <c r="F40" s="39">
        <v>27</v>
      </c>
      <c r="G40" s="58">
        <v>14</v>
      </c>
      <c r="H40" s="217"/>
    </row>
    <row r="41" spans="1:8" ht="14.25" thickBot="1" x14ac:dyDescent="0.2">
      <c r="A41" s="218"/>
      <c r="B41" s="416" t="s">
        <v>472</v>
      </c>
      <c r="C41" s="40">
        <v>46</v>
      </c>
      <c r="D41" s="40">
        <v>41</v>
      </c>
      <c r="E41" s="40">
        <v>42</v>
      </c>
      <c r="F41" s="40">
        <v>58</v>
      </c>
      <c r="G41" s="417">
        <v>39</v>
      </c>
      <c r="H41" s="217"/>
    </row>
    <row r="42" spans="1:8" x14ac:dyDescent="0.15">
      <c r="A42" s="218"/>
      <c r="B42" s="36"/>
      <c r="C42" s="36"/>
      <c r="D42" s="36"/>
      <c r="E42" s="36"/>
      <c r="F42" s="36"/>
      <c r="G42" s="36"/>
      <c r="H42" s="217"/>
    </row>
    <row r="43" spans="1:8" x14ac:dyDescent="0.15">
      <c r="A43" s="218"/>
      <c r="C43" s="36"/>
      <c r="D43" s="36"/>
      <c r="E43" s="36"/>
      <c r="F43" s="36"/>
      <c r="G43" s="36"/>
      <c r="H43" s="217"/>
    </row>
    <row r="44" spans="1:8" ht="20.100000000000001" customHeight="1" thickBot="1" x14ac:dyDescent="0.2">
      <c r="A44" s="218"/>
      <c r="B44" s="36" t="s">
        <v>107</v>
      </c>
      <c r="C44" s="36"/>
      <c r="D44" s="36"/>
      <c r="E44" s="36"/>
      <c r="F44" s="36"/>
      <c r="G44" s="36"/>
      <c r="H44" s="217"/>
    </row>
    <row r="45" spans="1:8" ht="14.25" thickBot="1" x14ac:dyDescent="0.2">
      <c r="A45" s="218"/>
      <c r="B45" s="35" t="s">
        <v>85</v>
      </c>
      <c r="C45" s="208" t="s">
        <v>447</v>
      </c>
      <c r="D45" s="208" t="s">
        <v>448</v>
      </c>
      <c r="E45" s="208" t="s">
        <v>449</v>
      </c>
      <c r="F45" s="234" t="s">
        <v>450</v>
      </c>
      <c r="G45" s="235" t="s">
        <v>451</v>
      </c>
      <c r="H45" s="217"/>
    </row>
    <row r="46" spans="1:8" x14ac:dyDescent="0.15">
      <c r="A46" s="218"/>
      <c r="B46" s="415" t="s">
        <v>493</v>
      </c>
      <c r="C46" s="406"/>
      <c r="D46" s="407"/>
      <c r="E46" s="407"/>
      <c r="F46" s="407"/>
      <c r="G46" s="408"/>
      <c r="H46" s="217"/>
    </row>
    <row r="47" spans="1:8" x14ac:dyDescent="0.15">
      <c r="A47" s="218"/>
      <c r="B47" s="34" t="s">
        <v>470</v>
      </c>
      <c r="C47" s="38"/>
      <c r="D47" s="38"/>
      <c r="E47" s="38">
        <v>1</v>
      </c>
      <c r="F47" s="38">
        <v>4</v>
      </c>
      <c r="G47" s="57">
        <v>1</v>
      </c>
      <c r="H47" s="217"/>
    </row>
    <row r="48" spans="1:8" x14ac:dyDescent="0.15">
      <c r="A48" s="218"/>
      <c r="B48" s="405" t="s">
        <v>494</v>
      </c>
      <c r="C48" s="38">
        <v>12</v>
      </c>
      <c r="D48" s="409"/>
      <c r="E48" s="409"/>
      <c r="F48" s="409"/>
      <c r="G48" s="410"/>
      <c r="H48" s="217"/>
    </row>
    <row r="49" spans="1:8" x14ac:dyDescent="0.15">
      <c r="A49" s="218"/>
      <c r="B49" s="405" t="s">
        <v>495</v>
      </c>
      <c r="C49" s="38"/>
      <c r="D49" s="411"/>
      <c r="E49" s="411"/>
      <c r="F49" s="411"/>
      <c r="G49" s="412"/>
      <c r="H49" s="217"/>
    </row>
    <row r="50" spans="1:8" x14ac:dyDescent="0.15">
      <c r="A50" s="218"/>
      <c r="B50" s="64" t="s">
        <v>476</v>
      </c>
      <c r="C50" s="409"/>
      <c r="D50" s="39"/>
      <c r="E50" s="39"/>
      <c r="F50" s="39"/>
      <c r="G50" s="58">
        <v>1</v>
      </c>
      <c r="H50" s="217"/>
    </row>
    <row r="51" spans="1:8" ht="14.25" thickBot="1" x14ac:dyDescent="0.2">
      <c r="A51" s="218"/>
      <c r="B51" s="416" t="s">
        <v>472</v>
      </c>
      <c r="C51" s="40">
        <v>19</v>
      </c>
      <c r="D51" s="40">
        <v>22</v>
      </c>
      <c r="E51" s="40">
        <v>21</v>
      </c>
      <c r="F51" s="40">
        <v>22</v>
      </c>
      <c r="G51" s="417">
        <v>23</v>
      </c>
      <c r="H51" s="217"/>
    </row>
    <row r="52" spans="1:8" x14ac:dyDescent="0.15">
      <c r="A52" s="218"/>
      <c r="B52" s="36"/>
      <c r="C52" s="36"/>
      <c r="D52" s="36"/>
      <c r="E52" s="36"/>
      <c r="F52" s="36"/>
      <c r="G52" s="36"/>
      <c r="H52" s="217"/>
    </row>
    <row r="53" spans="1:8" x14ac:dyDescent="0.15">
      <c r="A53" s="218"/>
      <c r="B53" s="36"/>
      <c r="C53" s="36"/>
      <c r="D53" s="36"/>
      <c r="E53" s="36"/>
      <c r="F53" s="36"/>
      <c r="G53" s="36"/>
      <c r="H53" s="217"/>
    </row>
    <row r="54" spans="1:8" ht="20.100000000000001" customHeight="1" thickBot="1" x14ac:dyDescent="0.2">
      <c r="A54" s="218"/>
      <c r="B54" s="36" t="s">
        <v>121</v>
      </c>
      <c r="C54" s="36"/>
      <c r="D54" s="36"/>
      <c r="E54" s="36"/>
      <c r="F54" s="36"/>
      <c r="G54" s="36"/>
      <c r="H54" s="217"/>
    </row>
    <row r="55" spans="1:8" ht="14.25" thickBot="1" x14ac:dyDescent="0.2">
      <c r="A55" s="218"/>
      <c r="B55" s="35" t="s">
        <v>85</v>
      </c>
      <c r="C55" s="208" t="s">
        <v>447</v>
      </c>
      <c r="D55" s="208" t="s">
        <v>448</v>
      </c>
      <c r="E55" s="208" t="s">
        <v>449</v>
      </c>
      <c r="F55" s="234" t="s">
        <v>450</v>
      </c>
      <c r="G55" s="235" t="s">
        <v>451</v>
      </c>
      <c r="H55" s="217"/>
    </row>
    <row r="56" spans="1:8" x14ac:dyDescent="0.15">
      <c r="A56" s="218"/>
      <c r="B56" s="415" t="s">
        <v>493</v>
      </c>
      <c r="C56" s="406"/>
      <c r="D56" s="407"/>
      <c r="E56" s="407"/>
      <c r="F56" s="407"/>
      <c r="G56" s="408"/>
      <c r="H56" s="217"/>
    </row>
    <row r="57" spans="1:8" x14ac:dyDescent="0.15">
      <c r="A57" s="218"/>
      <c r="B57" s="34" t="s">
        <v>470</v>
      </c>
      <c r="C57" s="38">
        <v>2</v>
      </c>
      <c r="D57" s="38"/>
      <c r="E57" s="38">
        <v>2</v>
      </c>
      <c r="F57" s="38">
        <v>1</v>
      </c>
      <c r="G57" s="57"/>
      <c r="H57" s="217"/>
    </row>
    <row r="58" spans="1:8" x14ac:dyDescent="0.15">
      <c r="A58" s="218"/>
      <c r="B58" s="405" t="s">
        <v>494</v>
      </c>
      <c r="C58" s="38"/>
      <c r="D58" s="409"/>
      <c r="E58" s="409"/>
      <c r="F58" s="409"/>
      <c r="G58" s="410"/>
      <c r="H58" s="217"/>
    </row>
    <row r="59" spans="1:8" x14ac:dyDescent="0.15">
      <c r="A59" s="218"/>
      <c r="B59" s="405" t="s">
        <v>495</v>
      </c>
      <c r="C59" s="38"/>
      <c r="D59" s="411"/>
      <c r="E59" s="411"/>
      <c r="F59" s="411"/>
      <c r="G59" s="412"/>
      <c r="H59" s="217"/>
    </row>
    <row r="60" spans="1:8" x14ac:dyDescent="0.15">
      <c r="A60" s="218"/>
      <c r="B60" s="64" t="s">
        <v>476</v>
      </c>
      <c r="C60" s="409"/>
      <c r="D60" s="39"/>
      <c r="E60" s="39"/>
      <c r="F60" s="39"/>
      <c r="G60" s="58"/>
      <c r="H60" s="217"/>
    </row>
    <row r="61" spans="1:8" ht="14.25" thickBot="1" x14ac:dyDescent="0.2">
      <c r="A61" s="218"/>
      <c r="B61" s="416" t="s">
        <v>472</v>
      </c>
      <c r="C61" s="40"/>
      <c r="D61" s="40"/>
      <c r="E61" s="40"/>
      <c r="F61" s="40"/>
      <c r="G61" s="417"/>
      <c r="H61" s="217"/>
    </row>
    <row r="62" spans="1:8" x14ac:dyDescent="0.15">
      <c r="A62" s="218"/>
      <c r="B62" s="36"/>
      <c r="C62" s="36"/>
      <c r="D62" s="36"/>
      <c r="E62" s="36"/>
      <c r="F62" s="36"/>
      <c r="G62" s="36"/>
      <c r="H62" s="217"/>
    </row>
    <row r="63" spans="1:8" x14ac:dyDescent="0.15">
      <c r="A63" s="218"/>
      <c r="B63" s="36"/>
      <c r="C63" s="36"/>
      <c r="D63" s="36"/>
      <c r="E63" s="36"/>
      <c r="F63" s="36"/>
      <c r="G63" s="36"/>
      <c r="H63" s="217"/>
    </row>
    <row r="64" spans="1:8" ht="20.100000000000001" customHeight="1" thickBot="1" x14ac:dyDescent="0.2">
      <c r="A64" s="218"/>
      <c r="B64" s="36" t="s">
        <v>122</v>
      </c>
      <c r="C64" s="36"/>
      <c r="D64" s="36"/>
      <c r="E64" s="36"/>
      <c r="F64" s="36"/>
      <c r="G64" s="36"/>
      <c r="H64" s="217"/>
    </row>
    <row r="65" spans="1:8" ht="14.25" thickBot="1" x14ac:dyDescent="0.2">
      <c r="A65" s="218"/>
      <c r="B65" s="35" t="s">
        <v>85</v>
      </c>
      <c r="C65" s="208" t="s">
        <v>447</v>
      </c>
      <c r="D65" s="208" t="s">
        <v>448</v>
      </c>
      <c r="E65" s="208" t="s">
        <v>449</v>
      </c>
      <c r="F65" s="234" t="s">
        <v>450</v>
      </c>
      <c r="G65" s="235" t="s">
        <v>451</v>
      </c>
      <c r="H65" s="217"/>
    </row>
    <row r="66" spans="1:8" x14ac:dyDescent="0.15">
      <c r="A66" s="218"/>
      <c r="B66" s="415" t="s">
        <v>493</v>
      </c>
      <c r="C66" s="406"/>
      <c r="D66" s="407"/>
      <c r="E66" s="407"/>
      <c r="F66" s="407"/>
      <c r="G66" s="408"/>
      <c r="H66" s="217"/>
    </row>
    <row r="67" spans="1:8" x14ac:dyDescent="0.15">
      <c r="A67" s="218"/>
      <c r="B67" s="34" t="s">
        <v>470</v>
      </c>
      <c r="C67" s="38"/>
      <c r="D67" s="38"/>
      <c r="E67" s="38"/>
      <c r="F67" s="38"/>
      <c r="G67" s="57"/>
      <c r="H67" s="217"/>
    </row>
    <row r="68" spans="1:8" x14ac:dyDescent="0.15">
      <c r="A68" s="218"/>
      <c r="B68" s="405" t="s">
        <v>494</v>
      </c>
      <c r="C68" s="38"/>
      <c r="D68" s="409"/>
      <c r="E68" s="409"/>
      <c r="F68" s="409"/>
      <c r="G68" s="410"/>
      <c r="H68" s="217"/>
    </row>
    <row r="69" spans="1:8" x14ac:dyDescent="0.15">
      <c r="A69" s="218"/>
      <c r="B69" s="405" t="s">
        <v>495</v>
      </c>
      <c r="C69" s="38"/>
      <c r="D69" s="411"/>
      <c r="E69" s="411"/>
      <c r="F69" s="411"/>
      <c r="G69" s="412"/>
      <c r="H69" s="217"/>
    </row>
    <row r="70" spans="1:8" x14ac:dyDescent="0.15">
      <c r="A70" s="218"/>
      <c r="B70" s="64" t="s">
        <v>476</v>
      </c>
      <c r="C70" s="409"/>
      <c r="D70" s="39"/>
      <c r="E70" s="39"/>
      <c r="F70" s="39"/>
      <c r="G70" s="58"/>
      <c r="H70" s="217"/>
    </row>
    <row r="71" spans="1:8" ht="14.25" thickBot="1" x14ac:dyDescent="0.2">
      <c r="A71" s="218"/>
      <c r="B71" s="416" t="s">
        <v>472</v>
      </c>
      <c r="C71" s="40"/>
      <c r="D71" s="40"/>
      <c r="E71" s="40"/>
      <c r="F71" s="40"/>
      <c r="G71" s="417"/>
      <c r="H71" s="217"/>
    </row>
    <row r="72" spans="1:8" ht="20.100000000000001" customHeight="1" x14ac:dyDescent="0.15">
      <c r="A72" s="218"/>
      <c r="B72" s="59" t="s">
        <v>67</v>
      </c>
      <c r="C72" s="59"/>
      <c r="D72" s="59"/>
      <c r="E72" s="59"/>
      <c r="F72" s="59"/>
      <c r="G72" s="59"/>
      <c r="H72" s="217"/>
    </row>
    <row r="73" spans="1:8" ht="20.100000000000001" customHeight="1" x14ac:dyDescent="0.15">
      <c r="A73" s="218"/>
      <c r="B73" s="1041" t="s">
        <v>465</v>
      </c>
      <c r="C73" s="1041"/>
      <c r="D73" s="1041"/>
      <c r="E73" s="1041"/>
      <c r="F73" s="1041"/>
      <c r="G73" s="1041"/>
      <c r="H73" s="217"/>
    </row>
    <row r="74" spans="1:8" ht="20.100000000000001" customHeight="1" x14ac:dyDescent="0.15">
      <c r="A74" s="218"/>
      <c r="B74" s="1042" t="s">
        <v>357</v>
      </c>
      <c r="C74" s="1042"/>
      <c r="D74" s="1042"/>
      <c r="E74" s="1042"/>
      <c r="F74" s="1042"/>
      <c r="G74" s="1042"/>
      <c r="H74" s="217"/>
    </row>
    <row r="75" spans="1:8" ht="20.100000000000001" customHeight="1" x14ac:dyDescent="0.15">
      <c r="A75" s="218"/>
      <c r="B75" s="1041" t="s">
        <v>358</v>
      </c>
      <c r="C75" s="1041"/>
      <c r="D75" s="1041"/>
      <c r="E75" s="1041"/>
      <c r="F75" s="1041"/>
      <c r="G75" s="1041"/>
      <c r="H75" s="217"/>
    </row>
    <row r="76" spans="1:8" ht="20.100000000000001" customHeight="1" x14ac:dyDescent="0.15">
      <c r="A76" s="218"/>
      <c r="B76" s="1043" t="s">
        <v>359</v>
      </c>
      <c r="C76" s="1041"/>
      <c r="D76" s="1041"/>
      <c r="E76" s="1041"/>
      <c r="F76" s="1041"/>
      <c r="G76" s="1041"/>
      <c r="H76" s="217"/>
    </row>
    <row r="77" spans="1:8" ht="20.100000000000001" customHeight="1" x14ac:dyDescent="0.15">
      <c r="A77" s="218"/>
      <c r="B77" s="1043" t="s">
        <v>360</v>
      </c>
      <c r="C77" s="1041"/>
      <c r="D77" s="1041"/>
      <c r="E77" s="1041"/>
      <c r="F77" s="1041"/>
      <c r="G77" s="1041"/>
      <c r="H77" s="217"/>
    </row>
    <row r="78" spans="1:8" x14ac:dyDescent="0.15">
      <c r="A78" s="78"/>
      <c r="B78" s="72"/>
      <c r="C78" s="72"/>
      <c r="D78" s="72"/>
      <c r="E78" s="72"/>
      <c r="F78" s="72"/>
      <c r="G78" s="72"/>
      <c r="H78" s="71"/>
    </row>
  </sheetData>
  <mergeCells count="5">
    <mergeCell ref="B73:G73"/>
    <mergeCell ref="B74:G74"/>
    <mergeCell ref="B75:G75"/>
    <mergeCell ref="B76:G76"/>
    <mergeCell ref="B77:G77"/>
  </mergeCells>
  <phoneticPr fontId="1"/>
  <printOptions horizontalCentered="1"/>
  <pageMargins left="0.82677165354330717" right="0.70866141732283472" top="0.74803149606299213" bottom="0.74803149606299213" header="0.31496062992125984" footer="0.31496062992125984"/>
  <pageSetup paperSize="9" scale="94" fitToWidth="0" orientation="portrait" r:id="rId1"/>
  <rowBreaks count="1" manualBreakCount="1">
    <brk id="51" min="1" max="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1C88F-955B-42E5-9787-3EC845684784}">
  <dimension ref="B1:I153"/>
  <sheetViews>
    <sheetView showGridLines="0" zoomScaleNormal="100" zoomScaleSheetLayoutView="100" workbookViewId="0">
      <selection sqref="A1:W1"/>
    </sheetView>
  </sheetViews>
  <sheetFormatPr defaultRowHeight="13.5" x14ac:dyDescent="0.15"/>
  <cols>
    <col min="1" max="1" width="2.625" customWidth="1"/>
    <col min="2" max="2" width="7.75" customWidth="1"/>
    <col min="3" max="3" width="35.75" style="436" customWidth="1"/>
    <col min="4" max="4" width="8.75" style="437" customWidth="1"/>
    <col min="5" max="5" width="16.75" style="436" customWidth="1"/>
    <col min="6" max="6" width="12.75" style="436" customWidth="1"/>
    <col min="7" max="7" width="22.625" style="436" bestFit="1" customWidth="1"/>
    <col min="8" max="8" width="3.625" customWidth="1"/>
  </cols>
  <sheetData>
    <row r="1" spans="2:9" x14ac:dyDescent="0.15">
      <c r="B1" s="37"/>
      <c r="C1" s="427"/>
      <c r="D1" s="428"/>
      <c r="E1" s="427"/>
      <c r="F1" s="427"/>
      <c r="G1" s="429" t="s">
        <v>316</v>
      </c>
      <c r="H1" s="37"/>
      <c r="I1" s="37"/>
    </row>
    <row r="2" spans="2:9" ht="14.25" x14ac:dyDescent="0.15">
      <c r="B2" s="1012" t="s">
        <v>86</v>
      </c>
      <c r="C2" s="1012"/>
      <c r="D2" s="428"/>
      <c r="E2" s="427"/>
      <c r="F2" s="427"/>
      <c r="G2" s="427"/>
      <c r="H2" s="37"/>
      <c r="I2" s="37"/>
    </row>
    <row r="3" spans="2:9" x14ac:dyDescent="0.15">
      <c r="B3" s="37"/>
      <c r="C3" s="427"/>
      <c r="D3" s="428"/>
      <c r="E3" s="427"/>
      <c r="F3" s="427"/>
      <c r="G3" s="427"/>
      <c r="H3" s="37"/>
      <c r="I3" s="37"/>
    </row>
    <row r="4" spans="2:9" s="37" customFormat="1" x14ac:dyDescent="0.15">
      <c r="B4" s="272" t="s">
        <v>605</v>
      </c>
      <c r="C4" s="427"/>
      <c r="D4" s="428"/>
      <c r="E4" s="427"/>
      <c r="F4" s="1045" t="s">
        <v>452</v>
      </c>
      <c r="G4" s="1045"/>
    </row>
    <row r="5" spans="2:9" x14ac:dyDescent="0.15">
      <c r="B5" s="37"/>
      <c r="C5" s="427"/>
      <c r="D5" s="428"/>
      <c r="E5" s="427"/>
      <c r="F5" s="1045"/>
      <c r="G5" s="1045"/>
      <c r="H5" s="37"/>
      <c r="I5" s="37"/>
    </row>
    <row r="6" spans="2:9" s="28" customFormat="1" ht="24.75" customHeight="1" x14ac:dyDescent="0.15">
      <c r="B6" s="67" t="s">
        <v>112</v>
      </c>
      <c r="C6" s="430" t="s">
        <v>87</v>
      </c>
      <c r="D6" s="430" t="s">
        <v>88</v>
      </c>
      <c r="E6" s="430" t="s">
        <v>89</v>
      </c>
      <c r="F6" s="430" t="s">
        <v>136</v>
      </c>
      <c r="G6" s="430" t="s">
        <v>113</v>
      </c>
      <c r="H6" s="219"/>
      <c r="I6" s="219"/>
    </row>
    <row r="7" spans="2:9" s="28" customFormat="1" ht="16.149999999999999" customHeight="1" x14ac:dyDescent="0.15">
      <c r="B7" s="1046" t="s">
        <v>606</v>
      </c>
      <c r="C7" s="431" t="s">
        <v>607</v>
      </c>
      <c r="D7" s="430"/>
      <c r="E7" s="430"/>
      <c r="F7" s="430"/>
      <c r="G7" s="430"/>
      <c r="H7" s="219"/>
      <c r="I7" s="219"/>
    </row>
    <row r="8" spans="2:9" ht="16.149999999999999" customHeight="1" x14ac:dyDescent="0.15">
      <c r="B8" s="1046"/>
      <c r="C8" s="431" t="s">
        <v>608</v>
      </c>
      <c r="D8" s="430"/>
      <c r="E8" s="432" t="s">
        <v>609</v>
      </c>
      <c r="F8" s="432"/>
      <c r="G8" s="432" t="s">
        <v>610</v>
      </c>
      <c r="H8" s="37"/>
      <c r="I8" s="37"/>
    </row>
    <row r="9" spans="2:9" ht="16.149999999999999" customHeight="1" x14ac:dyDescent="0.15">
      <c r="B9" s="1046"/>
      <c r="C9" s="431" t="s">
        <v>611</v>
      </c>
      <c r="D9" s="430" t="s">
        <v>543</v>
      </c>
      <c r="E9" s="432" t="s">
        <v>612</v>
      </c>
      <c r="F9" s="433" t="s">
        <v>613</v>
      </c>
      <c r="G9" s="432" t="s">
        <v>476</v>
      </c>
      <c r="H9" s="37"/>
      <c r="I9" s="37"/>
    </row>
    <row r="10" spans="2:9" ht="16.149999999999999" customHeight="1" x14ac:dyDescent="0.15">
      <c r="B10" s="1046"/>
      <c r="C10" s="431" t="s">
        <v>614</v>
      </c>
      <c r="D10" s="430" t="s">
        <v>543</v>
      </c>
      <c r="E10" s="432" t="s">
        <v>612</v>
      </c>
      <c r="F10" s="433" t="s">
        <v>613</v>
      </c>
      <c r="G10" s="432" t="s">
        <v>476</v>
      </c>
      <c r="H10" s="37"/>
      <c r="I10" s="37"/>
    </row>
    <row r="11" spans="2:9" ht="16.149999999999999" customHeight="1" x14ac:dyDescent="0.15">
      <c r="B11" s="1046"/>
      <c r="C11" s="431" t="s">
        <v>615</v>
      </c>
      <c r="D11" s="430" t="s">
        <v>543</v>
      </c>
      <c r="E11" s="432" t="s">
        <v>616</v>
      </c>
      <c r="F11" s="433" t="s">
        <v>617</v>
      </c>
      <c r="G11" s="432"/>
      <c r="H11" s="37"/>
      <c r="I11" s="37"/>
    </row>
    <row r="12" spans="2:9" ht="16.149999999999999" customHeight="1" x14ac:dyDescent="0.15">
      <c r="B12" s="1046"/>
      <c r="C12" s="431" t="s">
        <v>618</v>
      </c>
      <c r="D12" s="430"/>
      <c r="E12" s="432" t="s">
        <v>619</v>
      </c>
      <c r="F12" s="432"/>
      <c r="G12" s="432" t="s">
        <v>610</v>
      </c>
      <c r="H12" s="37"/>
      <c r="I12" s="37"/>
    </row>
    <row r="13" spans="2:9" ht="16.149999999999999" customHeight="1" x14ac:dyDescent="0.15">
      <c r="B13" s="1046"/>
      <c r="C13" s="431" t="s">
        <v>620</v>
      </c>
      <c r="D13" s="430" t="s">
        <v>541</v>
      </c>
      <c r="E13" s="432" t="s">
        <v>621</v>
      </c>
      <c r="F13" s="433" t="s">
        <v>617</v>
      </c>
      <c r="G13" s="432" t="s">
        <v>476</v>
      </c>
      <c r="H13" s="37"/>
      <c r="I13" s="37"/>
    </row>
    <row r="14" spans="2:9" ht="16.149999999999999" customHeight="1" x14ac:dyDescent="0.15">
      <c r="B14" s="1046"/>
      <c r="C14" s="431" t="s">
        <v>622</v>
      </c>
      <c r="D14" s="430" t="s">
        <v>529</v>
      </c>
      <c r="E14" s="432" t="s">
        <v>623</v>
      </c>
      <c r="F14" s="433" t="s">
        <v>624</v>
      </c>
      <c r="G14" s="432"/>
      <c r="H14" s="37"/>
      <c r="I14" s="37"/>
    </row>
    <row r="15" spans="2:9" ht="16.149999999999999" customHeight="1" x14ac:dyDescent="0.15">
      <c r="B15" s="1046"/>
      <c r="C15" s="431" t="s">
        <v>625</v>
      </c>
      <c r="D15" s="430" t="s">
        <v>529</v>
      </c>
      <c r="E15" s="432" t="s">
        <v>623</v>
      </c>
      <c r="F15" s="433" t="s">
        <v>624</v>
      </c>
      <c r="G15" s="432"/>
      <c r="H15" s="37"/>
      <c r="I15" s="37"/>
    </row>
    <row r="16" spans="2:9" ht="16.149999999999999" customHeight="1" x14ac:dyDescent="0.15">
      <c r="B16" s="1046"/>
      <c r="C16" s="431" t="s">
        <v>626</v>
      </c>
      <c r="D16" s="430" t="s">
        <v>547</v>
      </c>
      <c r="E16" s="432" t="s">
        <v>627</v>
      </c>
      <c r="F16" s="433" t="s">
        <v>617</v>
      </c>
      <c r="G16" s="432"/>
      <c r="H16" s="37"/>
      <c r="I16" s="37"/>
    </row>
    <row r="17" spans="2:9" ht="16.149999999999999" customHeight="1" x14ac:dyDescent="0.15">
      <c r="B17" s="1046"/>
      <c r="C17" s="431" t="s">
        <v>628</v>
      </c>
      <c r="D17" s="430"/>
      <c r="E17" s="432" t="s">
        <v>629</v>
      </c>
      <c r="F17" s="432"/>
      <c r="G17" s="432" t="s">
        <v>610</v>
      </c>
      <c r="H17" s="37"/>
      <c r="I17" s="37"/>
    </row>
    <row r="18" spans="2:9" ht="16.149999999999999" customHeight="1" x14ac:dyDescent="0.15">
      <c r="B18" s="1046"/>
      <c r="C18" s="431" t="s">
        <v>630</v>
      </c>
      <c r="D18" s="430"/>
      <c r="E18" s="432" t="s">
        <v>631</v>
      </c>
      <c r="F18" s="432"/>
      <c r="G18" s="432" t="s">
        <v>610</v>
      </c>
      <c r="H18" s="37"/>
      <c r="I18" s="37"/>
    </row>
    <row r="19" spans="2:9" ht="16.149999999999999" customHeight="1" x14ac:dyDescent="0.15">
      <c r="B19" s="1046"/>
      <c r="C19" s="431" t="s">
        <v>632</v>
      </c>
      <c r="D19" s="430"/>
      <c r="E19" s="432" t="s">
        <v>631</v>
      </c>
      <c r="F19" s="432"/>
      <c r="G19" s="432" t="s">
        <v>610</v>
      </c>
      <c r="H19" s="37"/>
      <c r="I19" s="37"/>
    </row>
    <row r="20" spans="2:9" ht="16.149999999999999" customHeight="1" x14ac:dyDescent="0.15">
      <c r="B20" s="1046"/>
      <c r="C20" s="431" t="s">
        <v>633</v>
      </c>
      <c r="D20" s="430" t="s">
        <v>543</v>
      </c>
      <c r="E20" s="432" t="s">
        <v>616</v>
      </c>
      <c r="F20" s="433" t="s">
        <v>617</v>
      </c>
      <c r="G20" s="432"/>
      <c r="H20" s="37"/>
      <c r="I20" s="37"/>
    </row>
    <row r="21" spans="2:9" ht="16.149999999999999" customHeight="1" x14ac:dyDescent="0.15">
      <c r="B21" s="1046"/>
      <c r="C21" s="431" t="s">
        <v>626</v>
      </c>
      <c r="D21" s="430" t="s">
        <v>547</v>
      </c>
      <c r="E21" s="432" t="s">
        <v>627</v>
      </c>
      <c r="F21" s="433" t="s">
        <v>617</v>
      </c>
      <c r="G21" s="432"/>
      <c r="H21" s="37"/>
      <c r="I21" s="37"/>
    </row>
    <row r="22" spans="2:9" ht="16.149999999999999" customHeight="1" x14ac:dyDescent="0.15">
      <c r="B22" s="1046"/>
      <c r="C22" s="431" t="s">
        <v>634</v>
      </c>
      <c r="D22" s="430" t="s">
        <v>529</v>
      </c>
      <c r="E22" s="432" t="s">
        <v>635</v>
      </c>
      <c r="F22" s="433" t="s">
        <v>636</v>
      </c>
      <c r="G22" s="432"/>
      <c r="H22" s="37"/>
      <c r="I22" s="37"/>
    </row>
    <row r="23" spans="2:9" ht="16.149999999999999" customHeight="1" x14ac:dyDescent="0.15">
      <c r="B23" s="1046"/>
      <c r="C23" s="431" t="s">
        <v>626</v>
      </c>
      <c r="D23" s="430" t="s">
        <v>543</v>
      </c>
      <c r="E23" s="432" t="s">
        <v>637</v>
      </c>
      <c r="F23" s="433" t="s">
        <v>617</v>
      </c>
      <c r="G23" s="432"/>
      <c r="H23" s="37"/>
      <c r="I23" s="37"/>
    </row>
    <row r="24" spans="2:9" ht="16.149999999999999" customHeight="1" x14ac:dyDescent="0.15">
      <c r="B24" s="1047" t="s">
        <v>638</v>
      </c>
      <c r="C24" s="432" t="s">
        <v>639</v>
      </c>
      <c r="D24" s="430" t="s">
        <v>529</v>
      </c>
      <c r="E24" s="432" t="s">
        <v>623</v>
      </c>
      <c r="F24" s="433" t="s">
        <v>624</v>
      </c>
      <c r="G24" s="432"/>
      <c r="H24" s="37"/>
      <c r="I24" s="37"/>
    </row>
    <row r="25" spans="2:9" ht="16.149999999999999" customHeight="1" x14ac:dyDescent="0.15">
      <c r="B25" s="1048"/>
      <c r="C25" s="432" t="s">
        <v>640</v>
      </c>
      <c r="D25" s="430"/>
      <c r="E25" s="432" t="s">
        <v>641</v>
      </c>
      <c r="F25" s="432"/>
      <c r="G25" s="432" t="s">
        <v>610</v>
      </c>
      <c r="H25" s="37"/>
      <c r="I25" s="37"/>
    </row>
    <row r="26" spans="2:9" ht="16.149999999999999" customHeight="1" x14ac:dyDescent="0.15">
      <c r="B26" s="1048"/>
      <c r="C26" s="432" t="s">
        <v>642</v>
      </c>
      <c r="D26" s="430" t="s">
        <v>529</v>
      </c>
      <c r="E26" s="432" t="s">
        <v>643</v>
      </c>
      <c r="F26" s="433" t="s">
        <v>617</v>
      </c>
      <c r="G26" s="432"/>
      <c r="H26" s="37"/>
      <c r="I26" s="37"/>
    </row>
    <row r="27" spans="2:9" ht="16.149999999999999" customHeight="1" x14ac:dyDescent="0.15">
      <c r="B27" s="1048"/>
      <c r="C27" s="432" t="s">
        <v>644</v>
      </c>
      <c r="D27" s="430" t="s">
        <v>529</v>
      </c>
      <c r="E27" s="432" t="s">
        <v>645</v>
      </c>
      <c r="F27" s="433" t="s">
        <v>617</v>
      </c>
      <c r="G27" s="432"/>
      <c r="H27" s="37"/>
      <c r="I27" s="37"/>
    </row>
    <row r="28" spans="2:9" ht="16.149999999999999" customHeight="1" x14ac:dyDescent="0.15">
      <c r="B28" s="1048"/>
      <c r="C28" s="432" t="s">
        <v>646</v>
      </c>
      <c r="D28" s="430"/>
      <c r="E28" s="432" t="s">
        <v>647</v>
      </c>
      <c r="F28" s="432"/>
      <c r="G28" s="432" t="s">
        <v>610</v>
      </c>
      <c r="H28" s="37"/>
      <c r="I28" s="37"/>
    </row>
    <row r="29" spans="2:9" ht="16.149999999999999" customHeight="1" x14ac:dyDescent="0.15">
      <c r="B29" s="1048"/>
      <c r="C29" s="432" t="s">
        <v>648</v>
      </c>
      <c r="D29" s="430" t="s">
        <v>541</v>
      </c>
      <c r="E29" s="432" t="s">
        <v>649</v>
      </c>
      <c r="F29" s="433" t="s">
        <v>617</v>
      </c>
      <c r="G29" s="432"/>
      <c r="H29" s="37"/>
      <c r="I29" s="37"/>
    </row>
    <row r="30" spans="2:9" ht="16.149999999999999" customHeight="1" x14ac:dyDescent="0.15">
      <c r="B30" s="1048"/>
      <c r="C30" s="432" t="s">
        <v>650</v>
      </c>
      <c r="D30" s="430" t="s">
        <v>529</v>
      </c>
      <c r="E30" s="432" t="s">
        <v>623</v>
      </c>
      <c r="F30" s="433" t="s">
        <v>624</v>
      </c>
      <c r="G30" s="432"/>
      <c r="H30" s="37"/>
      <c r="I30" s="37"/>
    </row>
    <row r="31" spans="2:9" ht="16.149999999999999" customHeight="1" x14ac:dyDescent="0.15">
      <c r="B31" s="1048"/>
      <c r="C31" s="432" t="s">
        <v>651</v>
      </c>
      <c r="D31" s="430"/>
      <c r="E31" s="432" t="s">
        <v>641</v>
      </c>
      <c r="F31" s="432"/>
      <c r="G31" s="432" t="s">
        <v>610</v>
      </c>
      <c r="H31" s="37"/>
      <c r="I31" s="37"/>
    </row>
    <row r="32" spans="2:9" ht="16.149999999999999" customHeight="1" x14ac:dyDescent="0.15">
      <c r="B32" s="1048"/>
      <c r="C32" s="432" t="s">
        <v>652</v>
      </c>
      <c r="D32" s="430" t="s">
        <v>529</v>
      </c>
      <c r="E32" s="432" t="s">
        <v>643</v>
      </c>
      <c r="F32" s="433" t="s">
        <v>617</v>
      </c>
      <c r="G32" s="432"/>
      <c r="H32" s="37"/>
      <c r="I32" s="37"/>
    </row>
    <row r="33" spans="2:9" ht="16.149999999999999" customHeight="1" x14ac:dyDescent="0.15">
      <c r="B33" s="1048"/>
      <c r="C33" s="432" t="s">
        <v>653</v>
      </c>
      <c r="D33" s="430" t="s">
        <v>529</v>
      </c>
      <c r="E33" s="432" t="s">
        <v>645</v>
      </c>
      <c r="F33" s="433" t="s">
        <v>617</v>
      </c>
      <c r="G33" s="432"/>
      <c r="H33" s="37"/>
      <c r="I33" s="37"/>
    </row>
    <row r="34" spans="2:9" ht="16.149999999999999" customHeight="1" x14ac:dyDescent="0.15">
      <c r="B34" s="1048"/>
      <c r="C34" s="432" t="s">
        <v>654</v>
      </c>
      <c r="D34" s="430" t="s">
        <v>529</v>
      </c>
      <c r="E34" s="432" t="s">
        <v>635</v>
      </c>
      <c r="F34" s="433" t="s">
        <v>636</v>
      </c>
      <c r="G34" s="432"/>
      <c r="H34" s="37"/>
      <c r="I34" s="37"/>
    </row>
    <row r="35" spans="2:9" ht="16.149999999999999" customHeight="1" x14ac:dyDescent="0.15">
      <c r="B35" s="1048"/>
      <c r="C35" s="432" t="s">
        <v>626</v>
      </c>
      <c r="D35" s="430" t="s">
        <v>543</v>
      </c>
      <c r="E35" s="432" t="s">
        <v>637</v>
      </c>
      <c r="F35" s="433" t="s">
        <v>617</v>
      </c>
      <c r="G35" s="432"/>
      <c r="H35" s="37"/>
      <c r="I35" s="37"/>
    </row>
    <row r="36" spans="2:9" ht="16.149999999999999" customHeight="1" x14ac:dyDescent="0.15">
      <c r="B36" s="1048"/>
      <c r="C36" s="432" t="s">
        <v>655</v>
      </c>
      <c r="D36" s="430" t="s">
        <v>529</v>
      </c>
      <c r="E36" s="432" t="s">
        <v>643</v>
      </c>
      <c r="F36" s="433" t="s">
        <v>617</v>
      </c>
      <c r="G36" s="432"/>
      <c r="H36" s="37"/>
      <c r="I36" s="37"/>
    </row>
    <row r="37" spans="2:9" ht="16.149999999999999" customHeight="1" x14ac:dyDescent="0.15">
      <c r="B37" s="1048"/>
      <c r="C37" s="432" t="s">
        <v>656</v>
      </c>
      <c r="D37" s="430"/>
      <c r="E37" s="432" t="s">
        <v>641</v>
      </c>
      <c r="F37" s="432"/>
      <c r="G37" s="432" t="s">
        <v>610</v>
      </c>
      <c r="H37" s="37"/>
      <c r="I37" s="37"/>
    </row>
    <row r="38" spans="2:9" ht="16.149999999999999" customHeight="1" x14ac:dyDescent="0.15">
      <c r="B38" s="1048"/>
      <c r="C38" s="432" t="s">
        <v>657</v>
      </c>
      <c r="D38" s="430"/>
      <c r="E38" s="432" t="s">
        <v>641</v>
      </c>
      <c r="F38" s="432"/>
      <c r="G38" s="432" t="s">
        <v>610</v>
      </c>
      <c r="H38" s="37"/>
      <c r="I38" s="37"/>
    </row>
    <row r="39" spans="2:9" ht="16.149999999999999" customHeight="1" x14ac:dyDescent="0.15">
      <c r="B39" s="1048"/>
      <c r="C39" s="432" t="s">
        <v>658</v>
      </c>
      <c r="D39" s="430" t="s">
        <v>541</v>
      </c>
      <c r="E39" s="432" t="s">
        <v>649</v>
      </c>
      <c r="F39" s="433" t="s">
        <v>617</v>
      </c>
      <c r="G39" s="432"/>
      <c r="H39" s="37"/>
      <c r="I39" s="37"/>
    </row>
    <row r="40" spans="2:9" ht="16.149999999999999" customHeight="1" x14ac:dyDescent="0.15">
      <c r="B40" s="1048"/>
      <c r="C40" s="432" t="s">
        <v>626</v>
      </c>
      <c r="D40" s="430" t="s">
        <v>529</v>
      </c>
      <c r="E40" s="432" t="s">
        <v>659</v>
      </c>
      <c r="F40" s="432"/>
      <c r="G40" s="432" t="s">
        <v>660</v>
      </c>
      <c r="H40" s="37"/>
      <c r="I40" s="37"/>
    </row>
    <row r="41" spans="2:9" ht="16.149999999999999" customHeight="1" x14ac:dyDescent="0.15">
      <c r="B41" s="1048"/>
      <c r="C41" s="432" t="s">
        <v>661</v>
      </c>
      <c r="D41" s="430" t="s">
        <v>529</v>
      </c>
      <c r="E41" s="432" t="s">
        <v>643</v>
      </c>
      <c r="F41" s="433" t="s">
        <v>617</v>
      </c>
      <c r="G41" s="432"/>
      <c r="H41" s="37"/>
      <c r="I41" s="37"/>
    </row>
    <row r="42" spans="2:9" ht="16.149999999999999" customHeight="1" x14ac:dyDescent="0.15">
      <c r="B42" s="1048"/>
      <c r="C42" s="432" t="s">
        <v>662</v>
      </c>
      <c r="D42" s="430" t="s">
        <v>543</v>
      </c>
      <c r="E42" s="432" t="s">
        <v>616</v>
      </c>
      <c r="F42" s="433" t="s">
        <v>617</v>
      </c>
      <c r="G42" s="432"/>
      <c r="H42" s="37"/>
      <c r="I42" s="37"/>
    </row>
    <row r="43" spans="2:9" ht="16.149999999999999" customHeight="1" x14ac:dyDescent="0.15">
      <c r="B43" s="1048"/>
      <c r="C43" s="432" t="s">
        <v>663</v>
      </c>
      <c r="D43" s="430" t="s">
        <v>543</v>
      </c>
      <c r="E43" s="432" t="s">
        <v>616</v>
      </c>
      <c r="F43" s="433" t="s">
        <v>617</v>
      </c>
      <c r="G43" s="432"/>
      <c r="H43" s="37"/>
      <c r="I43" s="37"/>
    </row>
    <row r="44" spans="2:9" ht="16.149999999999999" customHeight="1" x14ac:dyDescent="0.15">
      <c r="B44" s="1048"/>
      <c r="C44" s="432" t="s">
        <v>664</v>
      </c>
      <c r="D44" s="430" t="s">
        <v>543</v>
      </c>
      <c r="E44" s="432" t="s">
        <v>616</v>
      </c>
      <c r="F44" s="433" t="s">
        <v>617</v>
      </c>
      <c r="G44" s="432"/>
      <c r="H44" s="37"/>
      <c r="I44" s="37"/>
    </row>
    <row r="45" spans="2:9" ht="16.149999999999999" customHeight="1" x14ac:dyDescent="0.15">
      <c r="B45" s="1048"/>
      <c r="C45" s="432" t="s">
        <v>665</v>
      </c>
      <c r="D45" s="430"/>
      <c r="E45" s="432" t="s">
        <v>666</v>
      </c>
      <c r="F45" s="432"/>
      <c r="G45" s="432" t="s">
        <v>610</v>
      </c>
      <c r="H45" s="37"/>
      <c r="I45" s="37"/>
    </row>
    <row r="46" spans="2:9" ht="16.149999999999999" customHeight="1" x14ac:dyDescent="0.15">
      <c r="B46" s="1048"/>
      <c r="C46" s="432" t="s">
        <v>667</v>
      </c>
      <c r="D46" s="430"/>
      <c r="E46" s="432" t="s">
        <v>668</v>
      </c>
      <c r="F46" s="432"/>
      <c r="G46" s="432" t="s">
        <v>610</v>
      </c>
      <c r="H46" s="37"/>
      <c r="I46" s="37"/>
    </row>
    <row r="47" spans="2:9" ht="16.149999999999999" customHeight="1" x14ac:dyDescent="0.15">
      <c r="B47" s="1048"/>
      <c r="C47" s="432" t="s">
        <v>669</v>
      </c>
      <c r="D47" s="430" t="s">
        <v>529</v>
      </c>
      <c r="E47" s="432" t="s">
        <v>643</v>
      </c>
      <c r="F47" s="433" t="s">
        <v>617</v>
      </c>
      <c r="G47" s="432"/>
      <c r="H47" s="37"/>
      <c r="I47" s="37"/>
    </row>
    <row r="48" spans="2:9" ht="16.149999999999999" customHeight="1" x14ac:dyDescent="0.15">
      <c r="B48" s="1048"/>
      <c r="C48" s="432" t="s">
        <v>626</v>
      </c>
      <c r="D48" s="430" t="s">
        <v>543</v>
      </c>
      <c r="E48" s="432" t="s">
        <v>616</v>
      </c>
      <c r="F48" s="433" t="s">
        <v>617</v>
      </c>
      <c r="G48" s="432"/>
      <c r="H48" s="37"/>
      <c r="I48" s="37"/>
    </row>
    <row r="49" spans="2:9" ht="16.149999999999999" customHeight="1" x14ac:dyDescent="0.15">
      <c r="B49" s="1048"/>
      <c r="C49" s="432" t="s">
        <v>670</v>
      </c>
      <c r="D49" s="430" t="s">
        <v>529</v>
      </c>
      <c r="E49" s="432" t="s">
        <v>643</v>
      </c>
      <c r="F49" s="433" t="s">
        <v>617</v>
      </c>
      <c r="G49" s="432"/>
      <c r="H49" s="37"/>
      <c r="I49" s="37"/>
    </row>
    <row r="50" spans="2:9" ht="16.149999999999999" customHeight="1" x14ac:dyDescent="0.15">
      <c r="B50" s="1048"/>
      <c r="C50" s="432" t="s">
        <v>626</v>
      </c>
      <c r="D50" s="430" t="s">
        <v>543</v>
      </c>
      <c r="E50" s="432" t="s">
        <v>616</v>
      </c>
      <c r="F50" s="433" t="s">
        <v>617</v>
      </c>
      <c r="G50" s="432"/>
      <c r="H50" s="37"/>
      <c r="I50" s="37"/>
    </row>
    <row r="51" spans="2:9" ht="16.149999999999999" customHeight="1" x14ac:dyDescent="0.15">
      <c r="B51" s="1048"/>
      <c r="C51" s="432" t="s">
        <v>671</v>
      </c>
      <c r="D51" s="430" t="s">
        <v>543</v>
      </c>
      <c r="E51" s="432" t="s">
        <v>637</v>
      </c>
      <c r="F51" s="433" t="s">
        <v>617</v>
      </c>
      <c r="G51" s="432"/>
      <c r="H51" s="37"/>
      <c r="I51" s="37"/>
    </row>
    <row r="52" spans="2:9" ht="16.149999999999999" customHeight="1" x14ac:dyDescent="0.15">
      <c r="B52" s="1048"/>
      <c r="C52" s="432" t="s">
        <v>672</v>
      </c>
      <c r="D52" s="430" t="s">
        <v>543</v>
      </c>
      <c r="E52" s="432" t="s">
        <v>637</v>
      </c>
      <c r="F52" s="433" t="s">
        <v>617</v>
      </c>
      <c r="G52" s="432"/>
      <c r="H52" s="37"/>
      <c r="I52" s="37"/>
    </row>
    <row r="53" spans="2:9" ht="16.149999999999999" customHeight="1" x14ac:dyDescent="0.15">
      <c r="B53" s="1048"/>
      <c r="C53" s="432" t="s">
        <v>673</v>
      </c>
      <c r="D53" s="430" t="s">
        <v>529</v>
      </c>
      <c r="E53" s="432" t="s">
        <v>674</v>
      </c>
      <c r="F53" s="433" t="s">
        <v>617</v>
      </c>
      <c r="G53" s="432"/>
      <c r="H53" s="37"/>
      <c r="I53" s="37"/>
    </row>
    <row r="54" spans="2:9" ht="16.149999999999999" customHeight="1" x14ac:dyDescent="0.15">
      <c r="B54" s="1048"/>
      <c r="C54" s="432" t="s">
        <v>626</v>
      </c>
      <c r="D54" s="430" t="s">
        <v>547</v>
      </c>
      <c r="E54" s="432" t="s">
        <v>627</v>
      </c>
      <c r="F54" s="433" t="s">
        <v>617</v>
      </c>
      <c r="G54" s="432"/>
      <c r="H54" s="37"/>
      <c r="I54" s="37"/>
    </row>
    <row r="55" spans="2:9" ht="16.149999999999999" customHeight="1" x14ac:dyDescent="0.15">
      <c r="B55" s="1048"/>
      <c r="C55" s="432" t="s">
        <v>675</v>
      </c>
      <c r="D55" s="430" t="s">
        <v>529</v>
      </c>
      <c r="E55" s="432" t="s">
        <v>635</v>
      </c>
      <c r="F55" s="433" t="s">
        <v>636</v>
      </c>
      <c r="G55" s="432"/>
      <c r="H55" s="37"/>
      <c r="I55" s="37"/>
    </row>
    <row r="56" spans="2:9" ht="16.149999999999999" customHeight="1" x14ac:dyDescent="0.15">
      <c r="B56" s="1048"/>
      <c r="C56" s="432" t="s">
        <v>626</v>
      </c>
      <c r="D56" s="430"/>
      <c r="E56" s="432" t="s">
        <v>676</v>
      </c>
      <c r="F56" s="432"/>
      <c r="G56" s="432" t="s">
        <v>610</v>
      </c>
      <c r="H56" s="37"/>
      <c r="I56" s="37"/>
    </row>
    <row r="57" spans="2:9" ht="16.149999999999999" customHeight="1" x14ac:dyDescent="0.15">
      <c r="B57" s="1048"/>
      <c r="C57" s="432" t="s">
        <v>626</v>
      </c>
      <c r="D57" s="430"/>
      <c r="E57" s="432" t="s">
        <v>677</v>
      </c>
      <c r="F57" s="432"/>
      <c r="G57" s="432" t="s">
        <v>610</v>
      </c>
      <c r="H57" s="37"/>
      <c r="I57" s="37"/>
    </row>
    <row r="58" spans="2:9" ht="16.149999999999999" customHeight="1" x14ac:dyDescent="0.15">
      <c r="B58" s="1048"/>
      <c r="C58" s="432" t="s">
        <v>626</v>
      </c>
      <c r="D58" s="430"/>
      <c r="E58" s="432" t="s">
        <v>678</v>
      </c>
      <c r="F58" s="432"/>
      <c r="G58" s="432" t="s">
        <v>610</v>
      </c>
      <c r="H58" s="37"/>
      <c r="I58" s="37"/>
    </row>
    <row r="59" spans="2:9" ht="16.149999999999999" customHeight="1" x14ac:dyDescent="0.15">
      <c r="B59" s="1048"/>
      <c r="C59" s="432" t="s">
        <v>679</v>
      </c>
      <c r="D59" s="430" t="s">
        <v>529</v>
      </c>
      <c r="E59" s="432" t="s">
        <v>635</v>
      </c>
      <c r="F59" s="433" t="s">
        <v>636</v>
      </c>
      <c r="G59" s="432"/>
      <c r="H59" s="37"/>
      <c r="I59" s="37"/>
    </row>
    <row r="60" spans="2:9" ht="16.149999999999999" customHeight="1" x14ac:dyDescent="0.15">
      <c r="B60" s="1048"/>
      <c r="C60" s="432" t="s">
        <v>626</v>
      </c>
      <c r="D60" s="430"/>
      <c r="E60" s="432" t="s">
        <v>676</v>
      </c>
      <c r="F60" s="432"/>
      <c r="G60" s="432" t="s">
        <v>610</v>
      </c>
      <c r="H60" s="37"/>
      <c r="I60" s="37"/>
    </row>
    <row r="61" spans="2:9" ht="16.149999999999999" customHeight="1" x14ac:dyDescent="0.15">
      <c r="B61" s="1048"/>
      <c r="C61" s="432" t="s">
        <v>626</v>
      </c>
      <c r="D61" s="430"/>
      <c r="E61" s="432" t="s">
        <v>677</v>
      </c>
      <c r="F61" s="432"/>
      <c r="G61" s="432" t="s">
        <v>610</v>
      </c>
      <c r="H61" s="37"/>
      <c r="I61" s="37"/>
    </row>
    <row r="62" spans="2:9" ht="16.149999999999999" customHeight="1" x14ac:dyDescent="0.15">
      <c r="B62" s="1049"/>
      <c r="C62" s="432" t="s">
        <v>626</v>
      </c>
      <c r="D62" s="430"/>
      <c r="E62" s="432" t="s">
        <v>678</v>
      </c>
      <c r="F62" s="432"/>
      <c r="G62" s="432" t="s">
        <v>610</v>
      </c>
      <c r="H62" s="37"/>
      <c r="I62" s="37"/>
    </row>
    <row r="63" spans="2:9" ht="16.149999999999999" customHeight="1" x14ac:dyDescent="0.15">
      <c r="B63" s="1047" t="s">
        <v>638</v>
      </c>
      <c r="C63" s="432" t="s">
        <v>680</v>
      </c>
      <c r="D63" s="430" t="s">
        <v>541</v>
      </c>
      <c r="E63" s="432" t="s">
        <v>649</v>
      </c>
      <c r="F63" s="433" t="s">
        <v>617</v>
      </c>
      <c r="G63" s="432"/>
      <c r="H63" s="37"/>
      <c r="I63" s="37"/>
    </row>
    <row r="64" spans="2:9" ht="16.149999999999999" customHeight="1" x14ac:dyDescent="0.15">
      <c r="B64" s="1048"/>
      <c r="C64" s="432" t="s">
        <v>626</v>
      </c>
      <c r="D64" s="430" t="s">
        <v>547</v>
      </c>
      <c r="E64" s="432" t="s">
        <v>627</v>
      </c>
      <c r="F64" s="433" t="s">
        <v>617</v>
      </c>
      <c r="G64" s="432"/>
      <c r="H64" s="37"/>
      <c r="I64" s="37"/>
    </row>
    <row r="65" spans="2:9" ht="16.149999999999999" customHeight="1" x14ac:dyDescent="0.15">
      <c r="B65" s="1048"/>
      <c r="C65" s="432" t="s">
        <v>681</v>
      </c>
      <c r="D65" s="430" t="s">
        <v>541</v>
      </c>
      <c r="E65" s="432" t="s">
        <v>649</v>
      </c>
      <c r="F65" s="433" t="s">
        <v>617</v>
      </c>
      <c r="G65" s="432"/>
      <c r="H65" s="37"/>
      <c r="I65" s="37"/>
    </row>
    <row r="66" spans="2:9" ht="16.149999999999999" customHeight="1" x14ac:dyDescent="0.15">
      <c r="B66" s="1048"/>
      <c r="C66" s="432" t="s">
        <v>626</v>
      </c>
      <c r="D66" s="430" t="s">
        <v>547</v>
      </c>
      <c r="E66" s="432" t="s">
        <v>627</v>
      </c>
      <c r="F66" s="433" t="s">
        <v>617</v>
      </c>
      <c r="G66" s="432"/>
      <c r="H66" s="37"/>
      <c r="I66" s="37"/>
    </row>
    <row r="67" spans="2:9" ht="16.149999999999999" customHeight="1" x14ac:dyDescent="0.15">
      <c r="B67" s="1048"/>
      <c r="C67" s="432" t="s">
        <v>682</v>
      </c>
      <c r="D67" s="430" t="s">
        <v>541</v>
      </c>
      <c r="E67" s="432" t="s">
        <v>649</v>
      </c>
      <c r="F67" s="433" t="s">
        <v>617</v>
      </c>
      <c r="G67" s="432"/>
      <c r="H67" s="37"/>
      <c r="I67" s="37"/>
    </row>
    <row r="68" spans="2:9" ht="16.149999999999999" customHeight="1" x14ac:dyDescent="0.15">
      <c r="B68" s="1048"/>
      <c r="C68" s="432" t="s">
        <v>626</v>
      </c>
      <c r="D68" s="430" t="s">
        <v>547</v>
      </c>
      <c r="E68" s="432" t="s">
        <v>627</v>
      </c>
      <c r="F68" s="433" t="s">
        <v>617</v>
      </c>
      <c r="G68" s="432"/>
      <c r="H68" s="37"/>
      <c r="I68" s="37"/>
    </row>
    <row r="69" spans="2:9" ht="16.149999999999999" customHeight="1" x14ac:dyDescent="0.15">
      <c r="B69" s="1048"/>
      <c r="C69" s="432" t="s">
        <v>683</v>
      </c>
      <c r="D69" s="430" t="s">
        <v>541</v>
      </c>
      <c r="E69" s="432" t="s">
        <v>649</v>
      </c>
      <c r="F69" s="433" t="s">
        <v>617</v>
      </c>
      <c r="G69" s="432"/>
      <c r="H69" s="37"/>
      <c r="I69" s="37"/>
    </row>
    <row r="70" spans="2:9" ht="16.149999999999999" customHeight="1" x14ac:dyDescent="0.15">
      <c r="B70" s="1048"/>
      <c r="C70" s="432" t="s">
        <v>626</v>
      </c>
      <c r="D70" s="430" t="s">
        <v>547</v>
      </c>
      <c r="E70" s="432" t="s">
        <v>627</v>
      </c>
      <c r="F70" s="433" t="s">
        <v>617</v>
      </c>
      <c r="G70" s="432"/>
      <c r="H70" s="37"/>
      <c r="I70" s="37"/>
    </row>
    <row r="71" spans="2:9" ht="16.149999999999999" customHeight="1" x14ac:dyDescent="0.15">
      <c r="B71" s="1048"/>
      <c r="C71" s="432" t="s">
        <v>684</v>
      </c>
      <c r="D71" s="430"/>
      <c r="E71" s="432"/>
      <c r="F71" s="432"/>
      <c r="G71" s="432"/>
      <c r="H71" s="37"/>
      <c r="I71" s="37"/>
    </row>
    <row r="72" spans="2:9" ht="16.149999999999999" customHeight="1" x14ac:dyDescent="0.15">
      <c r="B72" s="1048"/>
      <c r="C72" s="432" t="s">
        <v>685</v>
      </c>
      <c r="D72" s="430" t="s">
        <v>529</v>
      </c>
      <c r="E72" s="432" t="s">
        <v>674</v>
      </c>
      <c r="F72" s="433" t="s">
        <v>617</v>
      </c>
      <c r="G72" s="432"/>
      <c r="H72" s="37"/>
      <c r="I72" s="37"/>
    </row>
    <row r="73" spans="2:9" ht="16.149999999999999" customHeight="1" x14ac:dyDescent="0.15">
      <c r="B73" s="1048"/>
      <c r="C73" s="432" t="s">
        <v>650</v>
      </c>
      <c r="D73" s="430" t="s">
        <v>529</v>
      </c>
      <c r="E73" s="432" t="s">
        <v>623</v>
      </c>
      <c r="F73" s="433" t="s">
        <v>624</v>
      </c>
      <c r="G73" s="432"/>
      <c r="H73" s="37"/>
      <c r="I73" s="37"/>
    </row>
    <row r="74" spans="2:9" ht="16.149999999999999" customHeight="1" x14ac:dyDescent="0.15">
      <c r="B74" s="1048"/>
      <c r="C74" s="432" t="s">
        <v>653</v>
      </c>
      <c r="D74" s="430" t="s">
        <v>529</v>
      </c>
      <c r="E74" s="432" t="s">
        <v>645</v>
      </c>
      <c r="F74" s="433" t="s">
        <v>617</v>
      </c>
      <c r="G74" s="432"/>
      <c r="H74" s="37"/>
      <c r="I74" s="37"/>
    </row>
    <row r="75" spans="2:9" ht="16.149999999999999" customHeight="1" x14ac:dyDescent="0.15">
      <c r="B75" s="1048"/>
      <c r="C75" s="432" t="s">
        <v>686</v>
      </c>
      <c r="D75" s="430" t="s">
        <v>529</v>
      </c>
      <c r="E75" s="432" t="s">
        <v>623</v>
      </c>
      <c r="F75" s="433" t="s">
        <v>624</v>
      </c>
      <c r="G75" s="432"/>
      <c r="H75" s="37"/>
      <c r="I75" s="37"/>
    </row>
    <row r="76" spans="2:9" ht="16.149999999999999" customHeight="1" x14ac:dyDescent="0.15">
      <c r="B76" s="1048"/>
      <c r="C76" s="432" t="s">
        <v>687</v>
      </c>
      <c r="D76" s="430" t="s">
        <v>543</v>
      </c>
      <c r="E76" s="432" t="s">
        <v>637</v>
      </c>
      <c r="F76" s="433" t="s">
        <v>617</v>
      </c>
      <c r="G76" s="432"/>
      <c r="H76" s="37"/>
      <c r="I76" s="37"/>
    </row>
    <row r="77" spans="2:9" ht="16.149999999999999" customHeight="1" x14ac:dyDescent="0.15">
      <c r="B77" s="1048"/>
      <c r="C77" s="432" t="s">
        <v>688</v>
      </c>
      <c r="D77" s="430" t="s">
        <v>529</v>
      </c>
      <c r="E77" s="432" t="s">
        <v>635</v>
      </c>
      <c r="F77" s="433" t="s">
        <v>636</v>
      </c>
      <c r="G77" s="432"/>
      <c r="H77" s="37"/>
      <c r="I77" s="37"/>
    </row>
    <row r="78" spans="2:9" ht="16.149999999999999" customHeight="1" x14ac:dyDescent="0.15">
      <c r="B78" s="1048"/>
      <c r="C78" s="432" t="s">
        <v>626</v>
      </c>
      <c r="D78" s="430"/>
      <c r="E78" s="432" t="s">
        <v>676</v>
      </c>
      <c r="F78" s="432"/>
      <c r="G78" s="432" t="s">
        <v>610</v>
      </c>
      <c r="H78" s="37"/>
      <c r="I78" s="37"/>
    </row>
    <row r="79" spans="2:9" ht="16.149999999999999" customHeight="1" x14ac:dyDescent="0.15">
      <c r="B79" s="1048"/>
      <c r="C79" s="432" t="s">
        <v>626</v>
      </c>
      <c r="D79" s="430"/>
      <c r="E79" s="432" t="s">
        <v>677</v>
      </c>
      <c r="F79" s="432"/>
      <c r="G79" s="432" t="s">
        <v>610</v>
      </c>
      <c r="H79" s="37"/>
      <c r="I79" s="37"/>
    </row>
    <row r="80" spans="2:9" ht="16.149999999999999" customHeight="1" x14ac:dyDescent="0.15">
      <c r="B80" s="1048"/>
      <c r="C80" s="432" t="s">
        <v>626</v>
      </c>
      <c r="D80" s="430"/>
      <c r="E80" s="432" t="s">
        <v>678</v>
      </c>
      <c r="F80" s="432"/>
      <c r="G80" s="432" t="s">
        <v>610</v>
      </c>
      <c r="H80" s="37"/>
      <c r="I80" s="37"/>
    </row>
    <row r="81" spans="2:9" ht="16.149999999999999" customHeight="1" x14ac:dyDescent="0.15">
      <c r="B81" s="1048"/>
      <c r="C81" s="432" t="s">
        <v>655</v>
      </c>
      <c r="D81" s="430" t="s">
        <v>529</v>
      </c>
      <c r="E81" s="432" t="s">
        <v>643</v>
      </c>
      <c r="F81" s="433" t="s">
        <v>617</v>
      </c>
      <c r="G81" s="432"/>
      <c r="H81" s="37"/>
      <c r="I81" s="37"/>
    </row>
    <row r="82" spans="2:9" ht="16.149999999999999" customHeight="1" x14ac:dyDescent="0.15">
      <c r="B82" s="1048"/>
      <c r="C82" s="432" t="s">
        <v>689</v>
      </c>
      <c r="D82" s="430" t="s">
        <v>541</v>
      </c>
      <c r="E82" s="432" t="s">
        <v>649</v>
      </c>
      <c r="F82" s="433" t="s">
        <v>617</v>
      </c>
      <c r="G82" s="432"/>
      <c r="H82" s="37"/>
      <c r="I82" s="37"/>
    </row>
    <row r="83" spans="2:9" ht="16.149999999999999" customHeight="1" x14ac:dyDescent="0.15">
      <c r="B83" s="1048"/>
      <c r="C83" s="432" t="s">
        <v>690</v>
      </c>
      <c r="D83" s="430"/>
      <c r="E83" s="432" t="s">
        <v>641</v>
      </c>
      <c r="F83" s="432"/>
      <c r="G83" s="432" t="s">
        <v>610</v>
      </c>
      <c r="H83" s="37"/>
      <c r="I83" s="37"/>
    </row>
    <row r="84" spans="2:9" ht="16.149999999999999" customHeight="1" x14ac:dyDescent="0.15">
      <c r="B84" s="1048"/>
      <c r="C84" s="432" t="s">
        <v>691</v>
      </c>
      <c r="D84" s="430" t="s">
        <v>543</v>
      </c>
      <c r="E84" s="432" t="s">
        <v>616</v>
      </c>
      <c r="F84" s="433" t="s">
        <v>617</v>
      </c>
      <c r="G84" s="432"/>
      <c r="H84" s="37"/>
      <c r="I84" s="37"/>
    </row>
    <row r="85" spans="2:9" ht="16.149999999999999" customHeight="1" x14ac:dyDescent="0.15">
      <c r="B85" s="1048"/>
      <c r="C85" s="432" t="s">
        <v>692</v>
      </c>
      <c r="D85" s="430" t="s">
        <v>529</v>
      </c>
      <c r="E85" s="432" t="s">
        <v>693</v>
      </c>
      <c r="F85" s="433" t="s">
        <v>613</v>
      </c>
      <c r="G85" s="432"/>
      <c r="H85" s="37"/>
      <c r="I85" s="37"/>
    </row>
    <row r="86" spans="2:9" ht="16.149999999999999" customHeight="1" x14ac:dyDescent="0.15">
      <c r="B86" s="1048"/>
      <c r="C86" s="432" t="s">
        <v>626</v>
      </c>
      <c r="D86" s="430" t="s">
        <v>543</v>
      </c>
      <c r="E86" s="432" t="s">
        <v>612</v>
      </c>
      <c r="F86" s="433" t="s">
        <v>613</v>
      </c>
      <c r="G86" s="432" t="s">
        <v>476</v>
      </c>
      <c r="H86" s="37"/>
      <c r="I86" s="37"/>
    </row>
    <row r="87" spans="2:9" ht="16.149999999999999" customHeight="1" x14ac:dyDescent="0.15">
      <c r="B87" s="1048"/>
      <c r="C87" s="432" t="s">
        <v>694</v>
      </c>
      <c r="D87" s="430" t="s">
        <v>529</v>
      </c>
      <c r="E87" s="432" t="s">
        <v>645</v>
      </c>
      <c r="F87" s="433" t="s">
        <v>617</v>
      </c>
      <c r="G87" s="432"/>
      <c r="H87" s="37"/>
      <c r="I87" s="37"/>
    </row>
    <row r="88" spans="2:9" ht="16.149999999999999" customHeight="1" x14ac:dyDescent="0.15">
      <c r="B88" s="1048"/>
      <c r="C88" s="432" t="s">
        <v>695</v>
      </c>
      <c r="D88" s="430" t="s">
        <v>529</v>
      </c>
      <c r="E88" s="432" t="s">
        <v>559</v>
      </c>
      <c r="F88" s="433" t="s">
        <v>617</v>
      </c>
      <c r="G88" s="432" t="s">
        <v>696</v>
      </c>
      <c r="H88" s="37"/>
      <c r="I88" s="37"/>
    </row>
    <row r="89" spans="2:9" ht="16.149999999999999" customHeight="1" x14ac:dyDescent="0.15">
      <c r="B89" s="1048"/>
      <c r="C89" s="432" t="s">
        <v>697</v>
      </c>
      <c r="D89" s="430" t="s">
        <v>541</v>
      </c>
      <c r="E89" s="432" t="s">
        <v>649</v>
      </c>
      <c r="F89" s="433" t="s">
        <v>617</v>
      </c>
      <c r="G89" s="432"/>
      <c r="H89" s="37"/>
      <c r="I89" s="37"/>
    </row>
    <row r="90" spans="2:9" ht="16.149999999999999" customHeight="1" x14ac:dyDescent="0.15">
      <c r="B90" s="1048"/>
      <c r="C90" s="432" t="s">
        <v>698</v>
      </c>
      <c r="D90" s="430" t="s">
        <v>543</v>
      </c>
      <c r="E90" s="432" t="s">
        <v>616</v>
      </c>
      <c r="F90" s="433" t="s">
        <v>617</v>
      </c>
      <c r="G90" s="432"/>
      <c r="H90" s="37"/>
      <c r="I90" s="37"/>
    </row>
    <row r="91" spans="2:9" ht="16.149999999999999" customHeight="1" x14ac:dyDescent="0.15">
      <c r="B91" s="1048"/>
      <c r="C91" s="432" t="s">
        <v>699</v>
      </c>
      <c r="D91" s="430"/>
      <c r="E91" s="432" t="s">
        <v>666</v>
      </c>
      <c r="F91" s="432"/>
      <c r="G91" s="432" t="s">
        <v>610</v>
      </c>
      <c r="H91" s="37"/>
      <c r="I91" s="37"/>
    </row>
    <row r="92" spans="2:9" ht="16.149999999999999" customHeight="1" x14ac:dyDescent="0.15">
      <c r="B92" s="1048"/>
      <c r="C92" s="432" t="s">
        <v>700</v>
      </c>
      <c r="D92" s="430" t="s">
        <v>543</v>
      </c>
      <c r="E92" s="432" t="s">
        <v>616</v>
      </c>
      <c r="F92" s="433" t="s">
        <v>617</v>
      </c>
      <c r="G92" s="432"/>
      <c r="H92" s="37"/>
      <c r="I92" s="37"/>
    </row>
    <row r="93" spans="2:9" ht="16.149999999999999" customHeight="1" x14ac:dyDescent="0.15">
      <c r="B93" s="1048"/>
      <c r="C93" s="432" t="s">
        <v>701</v>
      </c>
      <c r="D93" s="430"/>
      <c r="E93" s="432" t="s">
        <v>668</v>
      </c>
      <c r="F93" s="432"/>
      <c r="G93" s="432" t="s">
        <v>610</v>
      </c>
      <c r="H93" s="37"/>
      <c r="I93" s="37"/>
    </row>
    <row r="94" spans="2:9" ht="16.149999999999999" customHeight="1" x14ac:dyDescent="0.15">
      <c r="B94" s="1048"/>
      <c r="C94" s="432" t="s">
        <v>702</v>
      </c>
      <c r="D94" s="430"/>
      <c r="E94" s="432" t="s">
        <v>668</v>
      </c>
      <c r="F94" s="432"/>
      <c r="G94" s="432" t="s">
        <v>610</v>
      </c>
      <c r="H94" s="37"/>
      <c r="I94" s="37"/>
    </row>
    <row r="95" spans="2:9" ht="16.149999999999999" customHeight="1" x14ac:dyDescent="0.15">
      <c r="B95" s="1048"/>
      <c r="C95" s="432" t="s">
        <v>703</v>
      </c>
      <c r="D95" s="430" t="s">
        <v>529</v>
      </c>
      <c r="E95" s="432" t="s">
        <v>623</v>
      </c>
      <c r="F95" s="433" t="s">
        <v>624</v>
      </c>
      <c r="G95" s="432"/>
      <c r="H95" s="37"/>
      <c r="I95" s="37"/>
    </row>
    <row r="96" spans="2:9" ht="16.149999999999999" customHeight="1" x14ac:dyDescent="0.15">
      <c r="B96" s="1048"/>
      <c r="C96" s="432" t="s">
        <v>704</v>
      </c>
      <c r="D96" s="430"/>
      <c r="E96" s="432" t="s">
        <v>705</v>
      </c>
      <c r="F96" s="432"/>
      <c r="G96" s="432" t="s">
        <v>610</v>
      </c>
      <c r="H96" s="37"/>
      <c r="I96" s="37"/>
    </row>
    <row r="97" spans="2:9" ht="16.149999999999999" customHeight="1" x14ac:dyDescent="0.15">
      <c r="B97" s="1048"/>
      <c r="C97" s="432" t="s">
        <v>680</v>
      </c>
      <c r="D97" s="430" t="s">
        <v>541</v>
      </c>
      <c r="E97" s="432" t="s">
        <v>649</v>
      </c>
      <c r="F97" s="433" t="s">
        <v>617</v>
      </c>
      <c r="G97" s="432"/>
      <c r="H97" s="37"/>
      <c r="I97" s="37"/>
    </row>
    <row r="98" spans="2:9" ht="16.149999999999999" customHeight="1" x14ac:dyDescent="0.15">
      <c r="B98" s="1048"/>
      <c r="C98" s="432" t="s">
        <v>626</v>
      </c>
      <c r="D98" s="430" t="s">
        <v>547</v>
      </c>
      <c r="E98" s="432" t="s">
        <v>627</v>
      </c>
      <c r="F98" s="433" t="s">
        <v>617</v>
      </c>
      <c r="G98" s="432"/>
      <c r="H98" s="37"/>
      <c r="I98" s="37"/>
    </row>
    <row r="99" spans="2:9" ht="16.149999999999999" customHeight="1" x14ac:dyDescent="0.15">
      <c r="B99" s="1048"/>
      <c r="C99" s="432" t="s">
        <v>681</v>
      </c>
      <c r="D99" s="430" t="s">
        <v>541</v>
      </c>
      <c r="E99" s="432" t="s">
        <v>649</v>
      </c>
      <c r="F99" s="433" t="s">
        <v>617</v>
      </c>
      <c r="G99" s="432"/>
      <c r="H99" s="37"/>
      <c r="I99" s="37"/>
    </row>
    <row r="100" spans="2:9" ht="16.149999999999999" customHeight="1" x14ac:dyDescent="0.15">
      <c r="B100" s="1048"/>
      <c r="C100" s="432" t="s">
        <v>626</v>
      </c>
      <c r="D100" s="430" t="s">
        <v>547</v>
      </c>
      <c r="E100" s="432" t="s">
        <v>627</v>
      </c>
      <c r="F100" s="433" t="s">
        <v>617</v>
      </c>
      <c r="G100" s="432"/>
      <c r="H100" s="37"/>
      <c r="I100" s="37"/>
    </row>
    <row r="101" spans="2:9" ht="16.149999999999999" customHeight="1" x14ac:dyDescent="0.15">
      <c r="B101" s="1048"/>
      <c r="C101" s="432" t="s">
        <v>706</v>
      </c>
      <c r="D101" s="430" t="s">
        <v>529</v>
      </c>
      <c r="E101" s="432" t="s">
        <v>623</v>
      </c>
      <c r="F101" s="433" t="s">
        <v>624</v>
      </c>
      <c r="G101" s="432"/>
      <c r="H101" s="37"/>
      <c r="I101" s="37"/>
    </row>
    <row r="102" spans="2:9" ht="16.149999999999999" customHeight="1" x14ac:dyDescent="0.15">
      <c r="B102" s="1048"/>
      <c r="C102" s="432" t="s">
        <v>626</v>
      </c>
      <c r="D102" s="430" t="s">
        <v>529</v>
      </c>
      <c r="E102" s="432" t="s">
        <v>645</v>
      </c>
      <c r="F102" s="433" t="s">
        <v>617</v>
      </c>
      <c r="G102" s="432"/>
      <c r="H102" s="37"/>
      <c r="I102" s="37"/>
    </row>
    <row r="103" spans="2:9" ht="16.149999999999999" customHeight="1" x14ac:dyDescent="0.15">
      <c r="B103" s="1048"/>
      <c r="C103" s="432" t="s">
        <v>626</v>
      </c>
      <c r="D103" s="430" t="s">
        <v>529</v>
      </c>
      <c r="E103" s="432" t="s">
        <v>635</v>
      </c>
      <c r="F103" s="433" t="s">
        <v>636</v>
      </c>
      <c r="G103" s="432"/>
      <c r="H103" s="37"/>
      <c r="I103" s="37"/>
    </row>
    <row r="104" spans="2:9" ht="16.149999999999999" customHeight="1" x14ac:dyDescent="0.15">
      <c r="B104" s="1048"/>
      <c r="C104" s="432" t="s">
        <v>626</v>
      </c>
      <c r="D104" s="430" t="s">
        <v>529</v>
      </c>
      <c r="E104" s="432" t="s">
        <v>643</v>
      </c>
      <c r="F104" s="433" t="s">
        <v>617</v>
      </c>
      <c r="G104" s="432"/>
      <c r="H104" s="37"/>
      <c r="I104" s="37"/>
    </row>
    <row r="105" spans="2:9" ht="16.149999999999999" customHeight="1" x14ac:dyDescent="0.15">
      <c r="B105" s="1048"/>
      <c r="C105" s="432" t="s">
        <v>626</v>
      </c>
      <c r="D105" s="430" t="s">
        <v>543</v>
      </c>
      <c r="E105" s="432" t="s">
        <v>637</v>
      </c>
      <c r="F105" s="433" t="s">
        <v>617</v>
      </c>
      <c r="G105" s="432"/>
      <c r="H105" s="37"/>
      <c r="I105" s="37"/>
    </row>
    <row r="106" spans="2:9" ht="16.149999999999999" customHeight="1" x14ac:dyDescent="0.15">
      <c r="B106" s="1048"/>
      <c r="C106" s="432" t="s">
        <v>707</v>
      </c>
      <c r="D106" s="430" t="s">
        <v>543</v>
      </c>
      <c r="E106" s="432" t="s">
        <v>616</v>
      </c>
      <c r="F106" s="433" t="s">
        <v>617</v>
      </c>
      <c r="G106" s="432"/>
      <c r="H106" s="37"/>
      <c r="I106" s="37"/>
    </row>
    <row r="107" spans="2:9" ht="16.149999999999999" customHeight="1" x14ac:dyDescent="0.15">
      <c r="B107" s="1048"/>
      <c r="C107" s="432" t="s">
        <v>708</v>
      </c>
      <c r="D107" s="430" t="s">
        <v>543</v>
      </c>
      <c r="E107" s="432" t="s">
        <v>616</v>
      </c>
      <c r="F107" s="433" t="s">
        <v>617</v>
      </c>
      <c r="G107" s="432"/>
      <c r="H107" s="37"/>
      <c r="I107" s="37"/>
    </row>
    <row r="108" spans="2:9" ht="16.149999999999999" customHeight="1" x14ac:dyDescent="0.15">
      <c r="B108" s="1048"/>
      <c r="C108" s="432" t="s">
        <v>709</v>
      </c>
      <c r="D108" s="430" t="s">
        <v>541</v>
      </c>
      <c r="E108" s="432" t="s">
        <v>649</v>
      </c>
      <c r="F108" s="433" t="s">
        <v>617</v>
      </c>
      <c r="G108" s="432"/>
      <c r="H108" s="37"/>
      <c r="I108" s="37"/>
    </row>
    <row r="109" spans="2:9" ht="16.149999999999999" customHeight="1" x14ac:dyDescent="0.15">
      <c r="B109" s="1048"/>
      <c r="C109" s="432" t="s">
        <v>626</v>
      </c>
      <c r="D109" s="430" t="s">
        <v>547</v>
      </c>
      <c r="E109" s="432" t="s">
        <v>627</v>
      </c>
      <c r="F109" s="433" t="s">
        <v>617</v>
      </c>
      <c r="G109" s="432"/>
      <c r="H109" s="37"/>
      <c r="I109" s="37"/>
    </row>
    <row r="110" spans="2:9" ht="16.149999999999999" customHeight="1" x14ac:dyDescent="0.15">
      <c r="B110" s="1048"/>
      <c r="C110" s="432" t="s">
        <v>710</v>
      </c>
      <c r="D110" s="430" t="s">
        <v>541</v>
      </c>
      <c r="E110" s="432" t="s">
        <v>649</v>
      </c>
      <c r="F110" s="433" t="s">
        <v>617</v>
      </c>
      <c r="G110" s="432"/>
      <c r="H110" s="37"/>
      <c r="I110" s="37"/>
    </row>
    <row r="111" spans="2:9" ht="16.149999999999999" customHeight="1" x14ac:dyDescent="0.15">
      <c r="B111" s="1048"/>
      <c r="C111" s="432" t="s">
        <v>626</v>
      </c>
      <c r="D111" s="430" t="s">
        <v>547</v>
      </c>
      <c r="E111" s="432" t="s">
        <v>627</v>
      </c>
      <c r="F111" s="433" t="s">
        <v>617</v>
      </c>
      <c r="G111" s="432"/>
      <c r="H111" s="37"/>
      <c r="I111" s="37"/>
    </row>
    <row r="112" spans="2:9" ht="16.149999999999999" customHeight="1" x14ac:dyDescent="0.15">
      <c r="B112" s="1048"/>
      <c r="C112" s="432" t="s">
        <v>711</v>
      </c>
      <c r="D112" s="430" t="s">
        <v>543</v>
      </c>
      <c r="E112" s="432" t="s">
        <v>616</v>
      </c>
      <c r="F112" s="433" t="s">
        <v>617</v>
      </c>
      <c r="G112" s="432"/>
      <c r="H112" s="37"/>
      <c r="I112" s="37"/>
    </row>
    <row r="113" spans="2:9" ht="16.149999999999999" customHeight="1" x14ac:dyDescent="0.15">
      <c r="B113" s="1048"/>
      <c r="C113" s="432" t="s">
        <v>626</v>
      </c>
      <c r="D113" s="430" t="s">
        <v>529</v>
      </c>
      <c r="E113" s="432" t="s">
        <v>623</v>
      </c>
      <c r="F113" s="433" t="s">
        <v>624</v>
      </c>
      <c r="G113" s="432"/>
      <c r="H113" s="37"/>
      <c r="I113" s="37"/>
    </row>
    <row r="114" spans="2:9" ht="16.149999999999999" customHeight="1" x14ac:dyDescent="0.15">
      <c r="B114" s="1048"/>
      <c r="C114" s="432" t="s">
        <v>626</v>
      </c>
      <c r="D114" s="430" t="s">
        <v>541</v>
      </c>
      <c r="E114" s="432" t="s">
        <v>649</v>
      </c>
      <c r="F114" s="433" t="s">
        <v>617</v>
      </c>
      <c r="G114" s="432"/>
      <c r="H114" s="37"/>
      <c r="I114" s="37"/>
    </row>
    <row r="115" spans="2:9" ht="16.149999999999999" customHeight="1" x14ac:dyDescent="0.15">
      <c r="B115" s="1048"/>
      <c r="C115" s="432" t="s">
        <v>626</v>
      </c>
      <c r="D115" s="430" t="s">
        <v>529</v>
      </c>
      <c r="E115" s="432" t="s">
        <v>635</v>
      </c>
      <c r="F115" s="433" t="s">
        <v>636</v>
      </c>
      <c r="G115" s="432"/>
      <c r="H115" s="37"/>
      <c r="I115" s="37"/>
    </row>
    <row r="116" spans="2:9" ht="16.149999999999999" customHeight="1" x14ac:dyDescent="0.15">
      <c r="B116" s="1048"/>
      <c r="C116" s="432" t="s">
        <v>626</v>
      </c>
      <c r="D116" s="430" t="s">
        <v>529</v>
      </c>
      <c r="E116" s="432" t="s">
        <v>643</v>
      </c>
      <c r="F116" s="433" t="s">
        <v>617</v>
      </c>
      <c r="G116" s="432"/>
      <c r="H116" s="37"/>
      <c r="I116" s="37"/>
    </row>
    <row r="117" spans="2:9" ht="16.149999999999999" customHeight="1" x14ac:dyDescent="0.15">
      <c r="B117" s="1048"/>
      <c r="C117" s="432" t="s">
        <v>626</v>
      </c>
      <c r="D117" s="430" t="s">
        <v>529</v>
      </c>
      <c r="E117" s="432" t="s">
        <v>693</v>
      </c>
      <c r="F117" s="433" t="s">
        <v>613</v>
      </c>
      <c r="G117" s="432"/>
      <c r="H117" s="37"/>
      <c r="I117" s="37"/>
    </row>
    <row r="118" spans="2:9" ht="16.149999999999999" customHeight="1" x14ac:dyDescent="0.15">
      <c r="B118" s="1048"/>
      <c r="C118" s="432" t="s">
        <v>626</v>
      </c>
      <c r="D118" s="430" t="s">
        <v>543</v>
      </c>
      <c r="E118" s="432" t="s">
        <v>637</v>
      </c>
      <c r="F118" s="433" t="s">
        <v>617</v>
      </c>
      <c r="G118" s="432"/>
      <c r="H118" s="37"/>
      <c r="I118" s="37"/>
    </row>
    <row r="119" spans="2:9" ht="16.149999999999999" customHeight="1" x14ac:dyDescent="0.15">
      <c r="B119" s="1049"/>
      <c r="C119" s="432" t="s">
        <v>626</v>
      </c>
      <c r="D119" s="430" t="s">
        <v>547</v>
      </c>
      <c r="E119" s="432" t="s">
        <v>627</v>
      </c>
      <c r="F119" s="433" t="s">
        <v>617</v>
      </c>
      <c r="G119" s="432"/>
      <c r="H119" s="37"/>
      <c r="I119" s="37"/>
    </row>
    <row r="120" spans="2:9" ht="16.149999999999999" customHeight="1" x14ac:dyDescent="0.15">
      <c r="B120" s="1047" t="s">
        <v>638</v>
      </c>
      <c r="C120" s="432" t="s">
        <v>712</v>
      </c>
      <c r="D120" s="430" t="s">
        <v>543</v>
      </c>
      <c r="E120" s="432" t="s">
        <v>616</v>
      </c>
      <c r="F120" s="433" t="s">
        <v>617</v>
      </c>
      <c r="G120" s="432"/>
      <c r="H120" s="37"/>
      <c r="I120" s="37"/>
    </row>
    <row r="121" spans="2:9" ht="16.149999999999999" customHeight="1" x14ac:dyDescent="0.15">
      <c r="B121" s="1048"/>
      <c r="C121" s="432" t="s">
        <v>626</v>
      </c>
      <c r="D121" s="430" t="s">
        <v>529</v>
      </c>
      <c r="E121" s="432" t="s">
        <v>623</v>
      </c>
      <c r="F121" s="433" t="s">
        <v>624</v>
      </c>
      <c r="G121" s="432"/>
      <c r="H121" s="37"/>
      <c r="I121" s="37"/>
    </row>
    <row r="122" spans="2:9" ht="16.149999999999999" customHeight="1" x14ac:dyDescent="0.15">
      <c r="B122" s="1048"/>
      <c r="C122" s="432" t="s">
        <v>626</v>
      </c>
      <c r="D122" s="430"/>
      <c r="E122" s="432" t="s">
        <v>713</v>
      </c>
      <c r="F122" s="433"/>
      <c r="G122" s="432" t="s">
        <v>610</v>
      </c>
      <c r="H122" s="37"/>
      <c r="I122" s="37"/>
    </row>
    <row r="123" spans="2:9" ht="16.149999999999999" customHeight="1" x14ac:dyDescent="0.15">
      <c r="B123" s="1048"/>
      <c r="C123" s="432" t="s">
        <v>626</v>
      </c>
      <c r="D123" s="430"/>
      <c r="E123" s="432" t="s">
        <v>714</v>
      </c>
      <c r="F123" s="433"/>
      <c r="G123" s="432" t="s">
        <v>610</v>
      </c>
      <c r="H123" s="37"/>
      <c r="I123" s="37"/>
    </row>
    <row r="124" spans="2:9" ht="16.149999999999999" customHeight="1" x14ac:dyDescent="0.15">
      <c r="B124" s="1048"/>
      <c r="C124" s="432" t="s">
        <v>715</v>
      </c>
      <c r="D124" s="430" t="s">
        <v>543</v>
      </c>
      <c r="E124" s="432" t="s">
        <v>616</v>
      </c>
      <c r="F124" s="433" t="s">
        <v>617</v>
      </c>
      <c r="G124" s="432"/>
      <c r="H124" s="37"/>
      <c r="I124" s="37"/>
    </row>
    <row r="125" spans="2:9" ht="16.149999999999999" customHeight="1" x14ac:dyDescent="0.15">
      <c r="B125" s="1048"/>
      <c r="C125" s="432" t="s">
        <v>626</v>
      </c>
      <c r="D125" s="430" t="s">
        <v>529</v>
      </c>
      <c r="E125" s="432" t="s">
        <v>623</v>
      </c>
      <c r="F125" s="433" t="s">
        <v>624</v>
      </c>
      <c r="G125" s="432"/>
      <c r="H125" s="37"/>
      <c r="I125" s="37"/>
    </row>
    <row r="126" spans="2:9" ht="16.149999999999999" customHeight="1" x14ac:dyDescent="0.15">
      <c r="B126" s="1048"/>
      <c r="C126" s="432" t="s">
        <v>626</v>
      </c>
      <c r="D126" s="430" t="s">
        <v>529</v>
      </c>
      <c r="E126" s="432" t="s">
        <v>645</v>
      </c>
      <c r="F126" s="433" t="s">
        <v>617</v>
      </c>
      <c r="G126" s="432"/>
      <c r="H126" s="37"/>
      <c r="I126" s="37"/>
    </row>
    <row r="127" spans="2:9" ht="16.149999999999999" customHeight="1" x14ac:dyDescent="0.15">
      <c r="B127" s="1048"/>
      <c r="C127" s="432" t="s">
        <v>626</v>
      </c>
      <c r="D127" s="430" t="s">
        <v>529</v>
      </c>
      <c r="E127" s="432" t="s">
        <v>693</v>
      </c>
      <c r="F127" s="433" t="s">
        <v>613</v>
      </c>
      <c r="G127" s="432"/>
      <c r="H127" s="37"/>
      <c r="I127" s="37"/>
    </row>
    <row r="128" spans="2:9" ht="16.149999999999999" customHeight="1" x14ac:dyDescent="0.15">
      <c r="B128" s="1048"/>
      <c r="C128" s="432" t="s">
        <v>626</v>
      </c>
      <c r="D128" s="430" t="s">
        <v>543</v>
      </c>
      <c r="E128" s="432" t="s">
        <v>637</v>
      </c>
      <c r="F128" s="433" t="s">
        <v>617</v>
      </c>
      <c r="G128" s="432"/>
      <c r="H128" s="37"/>
      <c r="I128" s="37"/>
    </row>
    <row r="129" spans="2:9" ht="16.149999999999999" customHeight="1" x14ac:dyDescent="0.15">
      <c r="B129" s="1048"/>
      <c r="C129" s="432" t="s">
        <v>626</v>
      </c>
      <c r="D129" s="430"/>
      <c r="E129" s="432" t="s">
        <v>716</v>
      </c>
      <c r="F129" s="433"/>
      <c r="G129" s="432" t="s">
        <v>610</v>
      </c>
      <c r="H129" s="37"/>
      <c r="I129" s="37"/>
    </row>
    <row r="130" spans="2:9" ht="16.149999999999999" customHeight="1" x14ac:dyDescent="0.15">
      <c r="B130" s="1048"/>
      <c r="C130" s="432" t="s">
        <v>717</v>
      </c>
      <c r="D130" s="430" t="s">
        <v>543</v>
      </c>
      <c r="E130" s="432" t="s">
        <v>616</v>
      </c>
      <c r="F130" s="433" t="s">
        <v>617</v>
      </c>
      <c r="G130" s="432"/>
      <c r="H130" s="37"/>
      <c r="I130" s="37"/>
    </row>
    <row r="131" spans="2:9" ht="16.149999999999999" customHeight="1" x14ac:dyDescent="0.15">
      <c r="B131" s="1048"/>
      <c r="C131" s="432" t="s">
        <v>626</v>
      </c>
      <c r="D131" s="430" t="s">
        <v>529</v>
      </c>
      <c r="E131" s="432" t="s">
        <v>659</v>
      </c>
      <c r="F131" s="433" t="s">
        <v>617</v>
      </c>
      <c r="G131" s="432" t="s">
        <v>718</v>
      </c>
      <c r="H131" s="37"/>
      <c r="I131" s="37"/>
    </row>
    <row r="132" spans="2:9" ht="16.149999999999999" customHeight="1" x14ac:dyDescent="0.15">
      <c r="B132" s="1048"/>
      <c r="C132" s="432" t="s">
        <v>626</v>
      </c>
      <c r="D132" s="430" t="s">
        <v>529</v>
      </c>
      <c r="E132" s="432" t="s">
        <v>719</v>
      </c>
      <c r="F132" s="432" t="s">
        <v>720</v>
      </c>
      <c r="G132" s="432" t="s">
        <v>696</v>
      </c>
      <c r="H132" s="37"/>
      <c r="I132" s="37"/>
    </row>
    <row r="133" spans="2:9" ht="16.149999999999999" customHeight="1" x14ac:dyDescent="0.15">
      <c r="B133" s="1048"/>
      <c r="C133" s="432" t="s">
        <v>626</v>
      </c>
      <c r="D133" s="430" t="s">
        <v>541</v>
      </c>
      <c r="E133" s="432" t="s">
        <v>721</v>
      </c>
      <c r="F133" s="432" t="s">
        <v>720</v>
      </c>
      <c r="G133" s="432" t="s">
        <v>476</v>
      </c>
      <c r="H133" s="37"/>
      <c r="I133" s="37"/>
    </row>
    <row r="134" spans="2:9" ht="16.149999999999999" customHeight="1" x14ac:dyDescent="0.15">
      <c r="B134" s="1048"/>
      <c r="C134" s="432" t="s">
        <v>722</v>
      </c>
      <c r="D134" s="430" t="s">
        <v>543</v>
      </c>
      <c r="E134" s="432" t="s">
        <v>616</v>
      </c>
      <c r="F134" s="433" t="s">
        <v>617</v>
      </c>
      <c r="G134" s="432"/>
      <c r="H134" s="37"/>
      <c r="I134" s="37"/>
    </row>
    <row r="135" spans="2:9" ht="16.149999999999999" customHeight="1" x14ac:dyDescent="0.15">
      <c r="B135" s="1048"/>
      <c r="C135" s="432" t="s">
        <v>626</v>
      </c>
      <c r="D135" s="430" t="s">
        <v>529</v>
      </c>
      <c r="E135" s="432" t="s">
        <v>659</v>
      </c>
      <c r="F135" s="433" t="s">
        <v>617</v>
      </c>
      <c r="G135" s="432" t="s">
        <v>718</v>
      </c>
      <c r="H135" s="37"/>
      <c r="I135" s="37"/>
    </row>
    <row r="136" spans="2:9" ht="16.149999999999999" customHeight="1" x14ac:dyDescent="0.15">
      <c r="B136" s="1048"/>
      <c r="C136" s="432" t="s">
        <v>626</v>
      </c>
      <c r="D136" s="430" t="s">
        <v>529</v>
      </c>
      <c r="E136" s="432" t="s">
        <v>719</v>
      </c>
      <c r="F136" s="432" t="s">
        <v>720</v>
      </c>
      <c r="G136" s="432" t="s">
        <v>696</v>
      </c>
      <c r="H136" s="37"/>
      <c r="I136" s="37"/>
    </row>
    <row r="137" spans="2:9" ht="16.149999999999999" customHeight="1" x14ac:dyDescent="0.15">
      <c r="B137" s="1049"/>
      <c r="C137" s="432" t="s">
        <v>626</v>
      </c>
      <c r="D137" s="430" t="s">
        <v>541</v>
      </c>
      <c r="E137" s="432" t="s">
        <v>721</v>
      </c>
      <c r="F137" s="432" t="s">
        <v>720</v>
      </c>
      <c r="G137" s="432" t="s">
        <v>476</v>
      </c>
      <c r="H137" s="37"/>
      <c r="I137" s="37"/>
    </row>
    <row r="138" spans="2:9" x14ac:dyDescent="0.15">
      <c r="B138" s="48" t="s">
        <v>161</v>
      </c>
      <c r="C138" s="434"/>
      <c r="D138" s="435"/>
      <c r="E138" s="434"/>
      <c r="F138" s="434"/>
      <c r="G138" s="434"/>
      <c r="H138" s="37"/>
      <c r="I138" s="37"/>
    </row>
    <row r="139" spans="2:9" x14ac:dyDescent="0.15">
      <c r="B139" s="1044" t="s">
        <v>134</v>
      </c>
      <c r="C139" s="1044"/>
      <c r="D139" s="1044"/>
      <c r="E139" s="1044"/>
      <c r="F139" s="1044"/>
      <c r="G139" s="1044"/>
      <c r="H139" s="37"/>
      <c r="I139" s="37"/>
    </row>
    <row r="140" spans="2:9" x14ac:dyDescent="0.15">
      <c r="B140" s="1050" t="s">
        <v>135</v>
      </c>
      <c r="C140" s="1050"/>
      <c r="D140" s="1050"/>
      <c r="E140" s="1050"/>
      <c r="F140" s="1050"/>
      <c r="G140" s="1050"/>
      <c r="H140" s="37"/>
      <c r="I140" s="37"/>
    </row>
    <row r="141" spans="2:9" x14ac:dyDescent="0.15">
      <c r="B141" s="1044" t="s">
        <v>132</v>
      </c>
      <c r="C141" s="1044"/>
      <c r="D141" s="1044"/>
      <c r="E141" s="1044"/>
      <c r="F141" s="1044"/>
      <c r="G141" s="1044"/>
      <c r="H141" s="37"/>
      <c r="I141" s="37"/>
    </row>
    <row r="142" spans="2:9" x14ac:dyDescent="0.15">
      <c r="B142" s="1044" t="s">
        <v>131</v>
      </c>
      <c r="C142" s="1044"/>
      <c r="D142" s="1044"/>
      <c r="E142" s="1044"/>
      <c r="F142" s="1044"/>
      <c r="G142" s="1044"/>
      <c r="H142" s="37"/>
      <c r="I142" s="37"/>
    </row>
    <row r="143" spans="2:9" x14ac:dyDescent="0.15">
      <c r="B143" s="1044" t="s">
        <v>324</v>
      </c>
      <c r="C143" s="1044"/>
      <c r="D143" s="1044"/>
      <c r="E143" s="1044"/>
      <c r="F143" s="1044"/>
      <c r="G143" s="1044"/>
      <c r="H143" s="37"/>
      <c r="I143" s="37"/>
    </row>
    <row r="144" spans="2:9" x14ac:dyDescent="0.15">
      <c r="B144" s="1044" t="s">
        <v>123</v>
      </c>
      <c r="C144" s="1044"/>
      <c r="D144" s="1044"/>
      <c r="E144" s="1044"/>
      <c r="F144" s="1044"/>
      <c r="G144" s="1044"/>
      <c r="H144" s="37"/>
      <c r="I144" s="37"/>
    </row>
    <row r="145" spans="2:9" x14ac:dyDescent="0.15">
      <c r="B145" s="1044" t="s">
        <v>119</v>
      </c>
      <c r="C145" s="1044"/>
      <c r="D145" s="1044"/>
      <c r="E145" s="1044"/>
      <c r="F145" s="1044"/>
      <c r="G145" s="1044"/>
      <c r="H145" s="37"/>
      <c r="I145" s="37"/>
    </row>
    <row r="146" spans="2:9" x14ac:dyDescent="0.15">
      <c r="B146" s="1044" t="s">
        <v>361</v>
      </c>
      <c r="C146" s="1044"/>
      <c r="D146" s="1044"/>
      <c r="E146" s="1044"/>
      <c r="F146" s="1044"/>
      <c r="G146" s="1044"/>
      <c r="H146" s="37"/>
      <c r="I146" s="37"/>
    </row>
    <row r="147" spans="2:9" x14ac:dyDescent="0.15">
      <c r="B147" s="1044" t="s">
        <v>325</v>
      </c>
      <c r="C147" s="1044"/>
      <c r="D147" s="1044"/>
      <c r="E147" s="1044"/>
      <c r="F147" s="1044"/>
      <c r="G147" s="1044"/>
      <c r="H147" s="37"/>
      <c r="I147" s="37"/>
    </row>
    <row r="148" spans="2:9" x14ac:dyDescent="0.15">
      <c r="B148" s="1044" t="s">
        <v>329</v>
      </c>
      <c r="C148" s="1044"/>
      <c r="D148" s="1044"/>
      <c r="E148" s="1044"/>
      <c r="F148" s="1044"/>
      <c r="G148" s="1044"/>
      <c r="H148" s="37"/>
      <c r="I148" s="37"/>
    </row>
    <row r="149" spans="2:9" x14ac:dyDescent="0.15">
      <c r="B149" s="1044" t="s">
        <v>330</v>
      </c>
      <c r="C149" s="1044"/>
      <c r="D149" s="1044"/>
      <c r="E149" s="1044"/>
      <c r="F149" s="1044"/>
      <c r="G149" s="1044"/>
      <c r="H149" s="37"/>
      <c r="I149" s="37"/>
    </row>
    <row r="150" spans="2:9" x14ac:dyDescent="0.15">
      <c r="B150" s="1044" t="s">
        <v>133</v>
      </c>
      <c r="C150" s="1044"/>
      <c r="D150" s="1044"/>
      <c r="E150" s="1044"/>
      <c r="F150" s="1044"/>
      <c r="G150" s="1044"/>
      <c r="H150" s="37"/>
      <c r="I150" s="37"/>
    </row>
    <row r="151" spans="2:9" x14ac:dyDescent="0.15">
      <c r="B151" s="1033" t="s">
        <v>328</v>
      </c>
      <c r="C151" s="1033"/>
      <c r="D151" s="1033"/>
      <c r="E151" s="1033"/>
      <c r="F151" s="1033"/>
      <c r="G151" s="1033"/>
      <c r="H151" s="37"/>
      <c r="I151" s="37"/>
    </row>
    <row r="152" spans="2:9" x14ac:dyDescent="0.15">
      <c r="B152" s="37"/>
      <c r="C152" s="427"/>
      <c r="D152" s="428"/>
      <c r="E152" s="427"/>
      <c r="F152" s="427"/>
      <c r="G152" s="427"/>
      <c r="H152" s="37"/>
      <c r="I152" s="37"/>
    </row>
    <row r="153" spans="2:9" x14ac:dyDescent="0.15">
      <c r="B153" s="37"/>
      <c r="C153" s="427"/>
      <c r="D153" s="428"/>
      <c r="E153" s="427"/>
      <c r="F153" s="427"/>
      <c r="G153" s="427"/>
      <c r="H153" s="37"/>
      <c r="I153" s="37"/>
    </row>
  </sheetData>
  <mergeCells count="19">
    <mergeCell ref="B144:G144"/>
    <mergeCell ref="B2:C2"/>
    <mergeCell ref="F4:G5"/>
    <mergeCell ref="B7:B23"/>
    <mergeCell ref="B24:B62"/>
    <mergeCell ref="B63:B119"/>
    <mergeCell ref="B120:B137"/>
    <mergeCell ref="B139:G139"/>
    <mergeCell ref="B140:G140"/>
    <mergeCell ref="B141:G141"/>
    <mergeCell ref="B142:G142"/>
    <mergeCell ref="B143:G143"/>
    <mergeCell ref="B151:G151"/>
    <mergeCell ref="B145:G145"/>
    <mergeCell ref="B146:G146"/>
    <mergeCell ref="B147:G147"/>
    <mergeCell ref="B148:G148"/>
    <mergeCell ref="B149:G149"/>
    <mergeCell ref="B150:G150"/>
  </mergeCells>
  <phoneticPr fontId="1"/>
  <printOptions horizontalCentered="1"/>
  <pageMargins left="0.70866141732283472" right="0.70866141732283472" top="0.74803149606299213" bottom="0.51181102362204722" header="0.31496062992125984" footer="0.31496062992125984"/>
  <pageSetup paperSize="9" scale="78" fitToWidth="0" orientation="portrait" r:id="rId1"/>
  <rowBreaks count="2" manualBreakCount="2">
    <brk id="62" max="16383" man="1"/>
    <brk id="11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575E3-E6CE-43CF-80F7-357369BB1D33}">
  <dimension ref="B1:J183"/>
  <sheetViews>
    <sheetView showGridLines="0" zoomScaleNormal="100" zoomScaleSheetLayoutView="100" workbookViewId="0">
      <selection sqref="A1:W1"/>
    </sheetView>
  </sheetViews>
  <sheetFormatPr defaultRowHeight="13.5" x14ac:dyDescent="0.15"/>
  <cols>
    <col min="1" max="1" width="2.625" customWidth="1"/>
    <col min="2" max="3" width="7.75" customWidth="1"/>
    <col min="4" max="4" width="35.75" style="436" customWidth="1"/>
    <col min="5" max="5" width="8.75" style="436" customWidth="1"/>
    <col min="6" max="6" width="16.75" style="436" customWidth="1"/>
    <col min="7" max="7" width="12.75" style="436" customWidth="1"/>
    <col min="8" max="8" width="22.625" style="436" bestFit="1" customWidth="1"/>
    <col min="9" max="9" width="3.625" customWidth="1"/>
  </cols>
  <sheetData>
    <row r="1" spans="2:10" x14ac:dyDescent="0.15">
      <c r="B1" s="37"/>
      <c r="C1" s="37"/>
      <c r="D1" s="427"/>
      <c r="E1" s="427"/>
      <c r="F1" s="427"/>
      <c r="G1" s="427"/>
      <c r="H1" s="429" t="s">
        <v>316</v>
      </c>
      <c r="I1" s="37"/>
      <c r="J1" s="37"/>
    </row>
    <row r="2" spans="2:10" ht="20.25" customHeight="1" x14ac:dyDescent="0.15">
      <c r="B2" s="1012" t="s">
        <v>86</v>
      </c>
      <c r="C2" s="1012"/>
      <c r="D2" s="1012"/>
      <c r="E2" s="427"/>
      <c r="F2" s="427"/>
      <c r="G2" s="427"/>
      <c r="H2" s="427"/>
      <c r="I2" s="37"/>
      <c r="J2" s="37"/>
    </row>
    <row r="3" spans="2:10" x14ac:dyDescent="0.15">
      <c r="B3" s="37"/>
      <c r="C3" s="37"/>
      <c r="D3" s="427"/>
      <c r="E3" s="427"/>
      <c r="F3" s="427"/>
      <c r="G3" s="427"/>
      <c r="H3" s="427"/>
      <c r="I3" s="37"/>
      <c r="J3" s="37"/>
    </row>
    <row r="4" spans="2:10" s="37" customFormat="1" ht="19.5" customHeight="1" x14ac:dyDescent="0.15">
      <c r="B4" s="272" t="s">
        <v>723</v>
      </c>
      <c r="C4" s="272"/>
      <c r="D4" s="427"/>
      <c r="E4" s="427"/>
      <c r="F4" s="427"/>
      <c r="G4" s="1045" t="s">
        <v>452</v>
      </c>
      <c r="H4" s="1045"/>
    </row>
    <row r="5" spans="2:10" ht="16.5" customHeight="1" x14ac:dyDescent="0.15">
      <c r="B5" s="37"/>
      <c r="C5" s="37"/>
      <c r="D5" s="427"/>
      <c r="E5" s="427"/>
      <c r="F5" s="427"/>
      <c r="G5" s="1045"/>
      <c r="H5" s="1045"/>
      <c r="I5" s="37"/>
      <c r="J5" s="37"/>
    </row>
    <row r="6" spans="2:10" s="28" customFormat="1" ht="24.75" customHeight="1" x14ac:dyDescent="0.15">
      <c r="B6" s="1057" t="s">
        <v>112</v>
      </c>
      <c r="C6" s="1058"/>
      <c r="D6" s="430" t="s">
        <v>87</v>
      </c>
      <c r="E6" s="430" t="s">
        <v>88</v>
      </c>
      <c r="F6" s="430" t="s">
        <v>89</v>
      </c>
      <c r="G6" s="430" t="s">
        <v>136</v>
      </c>
      <c r="H6" s="430" t="s">
        <v>113</v>
      </c>
      <c r="I6" s="219"/>
      <c r="J6" s="219"/>
    </row>
    <row r="7" spans="2:10" x14ac:dyDescent="0.15">
      <c r="B7" s="1047" t="s">
        <v>724</v>
      </c>
      <c r="C7" s="1051" t="s">
        <v>725</v>
      </c>
      <c r="D7" s="432" t="s">
        <v>726</v>
      </c>
      <c r="E7" s="430"/>
      <c r="F7" s="432" t="s">
        <v>727</v>
      </c>
      <c r="G7" s="432"/>
      <c r="H7" s="432" t="s">
        <v>610</v>
      </c>
      <c r="I7" s="37"/>
      <c r="J7" s="37"/>
    </row>
    <row r="8" spans="2:10" x14ac:dyDescent="0.15">
      <c r="B8" s="1048"/>
      <c r="C8" s="1053"/>
      <c r="D8" s="432" t="s">
        <v>728</v>
      </c>
      <c r="E8" s="430"/>
      <c r="F8" s="432" t="s">
        <v>729</v>
      </c>
      <c r="G8" s="432"/>
      <c r="H8" s="432" t="s">
        <v>610</v>
      </c>
      <c r="I8" s="37"/>
      <c r="J8" s="37"/>
    </row>
    <row r="9" spans="2:10" x14ac:dyDescent="0.15">
      <c r="B9" s="1048"/>
      <c r="C9" s="1052"/>
      <c r="D9" s="432" t="s">
        <v>730</v>
      </c>
      <c r="E9" s="430"/>
      <c r="F9" s="432" t="s">
        <v>731</v>
      </c>
      <c r="G9" s="432"/>
      <c r="H9" s="432" t="s">
        <v>610</v>
      </c>
      <c r="I9" s="37"/>
      <c r="J9" s="37"/>
    </row>
    <row r="10" spans="2:10" x14ac:dyDescent="0.15">
      <c r="B10" s="1048"/>
      <c r="C10" s="1051" t="s">
        <v>732</v>
      </c>
      <c r="D10" s="432" t="s">
        <v>733</v>
      </c>
      <c r="E10" s="430"/>
      <c r="F10" s="432" t="s">
        <v>734</v>
      </c>
      <c r="G10" s="432"/>
      <c r="H10" s="432" t="s">
        <v>610</v>
      </c>
      <c r="I10" s="37"/>
      <c r="J10" s="37"/>
    </row>
    <row r="11" spans="2:10" x14ac:dyDescent="0.15">
      <c r="B11" s="1048"/>
      <c r="C11" s="1053"/>
      <c r="D11" s="432" t="s">
        <v>735</v>
      </c>
      <c r="E11" s="430"/>
      <c r="F11" s="432" t="s">
        <v>736</v>
      </c>
      <c r="G11" s="432"/>
      <c r="H11" s="432" t="s">
        <v>610</v>
      </c>
      <c r="I11" s="37"/>
      <c r="J11" s="37"/>
    </row>
    <row r="12" spans="2:10" x14ac:dyDescent="0.15">
      <c r="B12" s="1048"/>
      <c r="C12" s="1053"/>
      <c r="D12" s="432" t="s">
        <v>737</v>
      </c>
      <c r="E12" s="430"/>
      <c r="F12" s="432" t="s">
        <v>641</v>
      </c>
      <c r="G12" s="432"/>
      <c r="H12" s="432" t="s">
        <v>610</v>
      </c>
      <c r="I12" s="37"/>
      <c r="J12" s="37"/>
    </row>
    <row r="13" spans="2:10" x14ac:dyDescent="0.15">
      <c r="B13" s="1048"/>
      <c r="C13" s="1053"/>
      <c r="D13" s="432" t="s">
        <v>738</v>
      </c>
      <c r="E13" s="430"/>
      <c r="F13" s="432" t="s">
        <v>609</v>
      </c>
      <c r="G13" s="432"/>
      <c r="H13" s="432" t="s">
        <v>610</v>
      </c>
      <c r="I13" s="37"/>
      <c r="J13" s="37"/>
    </row>
    <row r="14" spans="2:10" x14ac:dyDescent="0.15">
      <c r="B14" s="1048"/>
      <c r="C14" s="1053"/>
      <c r="D14" s="432" t="s">
        <v>608</v>
      </c>
      <c r="E14" s="430"/>
      <c r="F14" s="432" t="s">
        <v>609</v>
      </c>
      <c r="G14" s="432"/>
      <c r="H14" s="432" t="s">
        <v>610</v>
      </c>
      <c r="I14" s="37"/>
      <c r="J14" s="37"/>
    </row>
    <row r="15" spans="2:10" x14ac:dyDescent="0.15">
      <c r="B15" s="1048"/>
      <c r="C15" s="1053"/>
      <c r="D15" s="432" t="s">
        <v>739</v>
      </c>
      <c r="E15" s="430" t="s">
        <v>543</v>
      </c>
      <c r="F15" s="432" t="s">
        <v>612</v>
      </c>
      <c r="G15" s="432" t="s">
        <v>613</v>
      </c>
      <c r="H15" s="432"/>
      <c r="I15" s="37"/>
      <c r="J15" s="37"/>
    </row>
    <row r="16" spans="2:10" x14ac:dyDescent="0.15">
      <c r="B16" s="1048"/>
      <c r="C16" s="1053"/>
      <c r="D16" s="432" t="s">
        <v>740</v>
      </c>
      <c r="E16" s="430" t="s">
        <v>541</v>
      </c>
      <c r="F16" s="432" t="s">
        <v>621</v>
      </c>
      <c r="G16" s="432" t="s">
        <v>741</v>
      </c>
      <c r="H16" s="432"/>
      <c r="I16" s="37"/>
      <c r="J16" s="37"/>
    </row>
    <row r="17" spans="2:10" x14ac:dyDescent="0.15">
      <c r="B17" s="1048"/>
      <c r="C17" s="1053"/>
      <c r="D17" s="432" t="s">
        <v>742</v>
      </c>
      <c r="E17" s="430" t="s">
        <v>541</v>
      </c>
      <c r="F17" s="432" t="s">
        <v>621</v>
      </c>
      <c r="G17" s="432" t="s">
        <v>741</v>
      </c>
      <c r="H17" s="432"/>
      <c r="I17" s="37"/>
      <c r="J17" s="37"/>
    </row>
    <row r="18" spans="2:10" x14ac:dyDescent="0.15">
      <c r="B18" s="1048"/>
      <c r="C18" s="1053"/>
      <c r="D18" s="432" t="s">
        <v>622</v>
      </c>
      <c r="E18" s="430" t="s">
        <v>529</v>
      </c>
      <c r="F18" s="432" t="s">
        <v>623</v>
      </c>
      <c r="G18" s="432" t="s">
        <v>624</v>
      </c>
      <c r="H18" s="432" t="s">
        <v>470</v>
      </c>
      <c r="I18" s="37"/>
      <c r="J18" s="37"/>
    </row>
    <row r="19" spans="2:10" x14ac:dyDescent="0.15">
      <c r="B19" s="1048"/>
      <c r="C19" s="1053"/>
      <c r="D19" s="432" t="s">
        <v>625</v>
      </c>
      <c r="E19" s="430" t="s">
        <v>529</v>
      </c>
      <c r="F19" s="432" t="s">
        <v>623</v>
      </c>
      <c r="G19" s="432" t="s">
        <v>624</v>
      </c>
      <c r="H19" s="432" t="s">
        <v>470</v>
      </c>
      <c r="I19" s="37"/>
      <c r="J19" s="37"/>
    </row>
    <row r="20" spans="2:10" x14ac:dyDescent="0.15">
      <c r="B20" s="1049"/>
      <c r="C20" s="1052"/>
      <c r="D20" s="432" t="s">
        <v>743</v>
      </c>
      <c r="E20" s="430"/>
      <c r="F20" s="432" t="s">
        <v>629</v>
      </c>
      <c r="G20" s="432"/>
      <c r="H20" s="432" t="s">
        <v>610</v>
      </c>
      <c r="I20" s="37"/>
      <c r="J20" s="37"/>
    </row>
    <row r="21" spans="2:10" x14ac:dyDescent="0.15">
      <c r="B21" s="1047" t="s">
        <v>744</v>
      </c>
      <c r="C21" s="1051" t="s">
        <v>745</v>
      </c>
      <c r="D21" s="432" t="s">
        <v>746</v>
      </c>
      <c r="E21" s="430" t="s">
        <v>529</v>
      </c>
      <c r="F21" s="432" t="s">
        <v>549</v>
      </c>
      <c r="G21" s="432" t="s">
        <v>747</v>
      </c>
      <c r="H21" s="432"/>
      <c r="I21" s="37"/>
      <c r="J21" s="37"/>
    </row>
    <row r="22" spans="2:10" x14ac:dyDescent="0.15">
      <c r="B22" s="1048"/>
      <c r="C22" s="1052"/>
      <c r="D22" s="432" t="s">
        <v>748</v>
      </c>
      <c r="E22" s="430"/>
      <c r="F22" s="432" t="s">
        <v>749</v>
      </c>
      <c r="G22" s="432"/>
      <c r="H22" s="432" t="s">
        <v>610</v>
      </c>
      <c r="I22" s="37"/>
      <c r="J22" s="37"/>
    </row>
    <row r="23" spans="2:10" x14ac:dyDescent="0.15">
      <c r="B23" s="1048"/>
      <c r="C23" s="1051" t="s">
        <v>750</v>
      </c>
      <c r="D23" s="432" t="s">
        <v>751</v>
      </c>
      <c r="E23" s="430"/>
      <c r="F23" s="432" t="s">
        <v>752</v>
      </c>
      <c r="G23" s="432"/>
      <c r="H23" s="432" t="s">
        <v>610</v>
      </c>
      <c r="I23" s="37"/>
      <c r="J23" s="37"/>
    </row>
    <row r="24" spans="2:10" x14ac:dyDescent="0.15">
      <c r="B24" s="1048"/>
      <c r="C24" s="1053"/>
      <c r="D24" s="432" t="s">
        <v>753</v>
      </c>
      <c r="E24" s="430" t="s">
        <v>547</v>
      </c>
      <c r="F24" s="432" t="s">
        <v>754</v>
      </c>
      <c r="G24" s="432" t="s">
        <v>755</v>
      </c>
      <c r="H24" s="432"/>
      <c r="I24" s="37"/>
      <c r="J24" s="37"/>
    </row>
    <row r="25" spans="2:10" x14ac:dyDescent="0.15">
      <c r="B25" s="1048"/>
      <c r="C25" s="1053"/>
      <c r="D25" s="432" t="s">
        <v>626</v>
      </c>
      <c r="E25" s="430" t="s">
        <v>529</v>
      </c>
      <c r="F25" s="432" t="s">
        <v>549</v>
      </c>
      <c r="G25" s="432" t="s">
        <v>747</v>
      </c>
      <c r="H25" s="432"/>
      <c r="I25" s="37"/>
      <c r="J25" s="37"/>
    </row>
    <row r="26" spans="2:10" x14ac:dyDescent="0.15">
      <c r="B26" s="1048"/>
      <c r="C26" s="1052"/>
      <c r="D26" s="432" t="s">
        <v>756</v>
      </c>
      <c r="E26" s="430"/>
      <c r="F26" s="432" t="s">
        <v>757</v>
      </c>
      <c r="G26" s="432"/>
      <c r="H26" s="432" t="s">
        <v>610</v>
      </c>
      <c r="I26" s="37"/>
      <c r="J26" s="37"/>
    </row>
    <row r="27" spans="2:10" x14ac:dyDescent="0.15">
      <c r="B27" s="1048"/>
      <c r="C27" s="1051" t="s">
        <v>758</v>
      </c>
      <c r="D27" s="432" t="s">
        <v>759</v>
      </c>
      <c r="E27" s="430"/>
      <c r="F27" s="432" t="s">
        <v>760</v>
      </c>
      <c r="G27" s="432"/>
      <c r="H27" s="432" t="s">
        <v>610</v>
      </c>
      <c r="I27" s="37"/>
      <c r="J27" s="37"/>
    </row>
    <row r="28" spans="2:10" x14ac:dyDescent="0.15">
      <c r="B28" s="1048"/>
      <c r="C28" s="1053"/>
      <c r="D28" s="432" t="s">
        <v>761</v>
      </c>
      <c r="E28" s="430" t="s">
        <v>529</v>
      </c>
      <c r="F28" s="432" t="s">
        <v>549</v>
      </c>
      <c r="G28" s="432" t="s">
        <v>747</v>
      </c>
      <c r="H28" s="432"/>
      <c r="I28" s="37"/>
      <c r="J28" s="37"/>
    </row>
    <row r="29" spans="2:10" x14ac:dyDescent="0.15">
      <c r="B29" s="1048"/>
      <c r="C29" s="1052"/>
      <c r="D29" s="432" t="s">
        <v>762</v>
      </c>
      <c r="E29" s="430"/>
      <c r="F29" s="432" t="s">
        <v>763</v>
      </c>
      <c r="G29" s="432"/>
      <c r="H29" s="432" t="s">
        <v>610</v>
      </c>
      <c r="I29" s="37"/>
      <c r="J29" s="37"/>
    </row>
    <row r="30" spans="2:10" x14ac:dyDescent="0.15">
      <c r="B30" s="1048"/>
      <c r="C30" s="1051" t="s">
        <v>764</v>
      </c>
      <c r="D30" s="432" t="s">
        <v>765</v>
      </c>
      <c r="E30" s="430" t="s">
        <v>547</v>
      </c>
      <c r="F30" s="432" t="s">
        <v>766</v>
      </c>
      <c r="G30" s="432" t="s">
        <v>755</v>
      </c>
      <c r="H30" s="432"/>
      <c r="I30" s="37"/>
      <c r="J30" s="37"/>
    </row>
    <row r="31" spans="2:10" x14ac:dyDescent="0.15">
      <c r="B31" s="1048"/>
      <c r="C31" s="1053"/>
      <c r="D31" s="432" t="s">
        <v>767</v>
      </c>
      <c r="E31" s="430" t="s">
        <v>543</v>
      </c>
      <c r="F31" s="432" t="s">
        <v>768</v>
      </c>
      <c r="G31" s="432" t="s">
        <v>755</v>
      </c>
      <c r="H31" s="432"/>
      <c r="I31" s="37"/>
      <c r="J31" s="37"/>
    </row>
    <row r="32" spans="2:10" x14ac:dyDescent="0.15">
      <c r="B32" s="1048"/>
      <c r="C32" s="1053"/>
      <c r="D32" s="432" t="s">
        <v>769</v>
      </c>
      <c r="E32" s="430" t="s">
        <v>543</v>
      </c>
      <c r="F32" s="432" t="s">
        <v>768</v>
      </c>
      <c r="G32" s="432" t="s">
        <v>755</v>
      </c>
      <c r="H32" s="432"/>
      <c r="I32" s="37"/>
      <c r="J32" s="37"/>
    </row>
    <row r="33" spans="2:10" x14ac:dyDescent="0.15">
      <c r="B33" s="1048"/>
      <c r="C33" s="1053"/>
      <c r="D33" s="432" t="s">
        <v>770</v>
      </c>
      <c r="E33" s="430" t="s">
        <v>529</v>
      </c>
      <c r="F33" s="432" t="s">
        <v>549</v>
      </c>
      <c r="G33" s="432" t="s">
        <v>747</v>
      </c>
      <c r="H33" s="432"/>
      <c r="I33" s="37"/>
      <c r="J33" s="37"/>
    </row>
    <row r="34" spans="2:10" x14ac:dyDescent="0.15">
      <c r="B34" s="1049"/>
      <c r="C34" s="1052"/>
      <c r="D34" s="432" t="s">
        <v>663</v>
      </c>
      <c r="E34" s="430" t="s">
        <v>543</v>
      </c>
      <c r="F34" s="432" t="s">
        <v>616</v>
      </c>
      <c r="G34" s="432" t="s">
        <v>741</v>
      </c>
      <c r="H34" s="432" t="s">
        <v>470</v>
      </c>
      <c r="I34" s="37"/>
      <c r="J34" s="37"/>
    </row>
    <row r="35" spans="2:10" ht="13.15" customHeight="1" x14ac:dyDescent="0.15">
      <c r="B35" s="1046" t="s">
        <v>771</v>
      </c>
      <c r="C35" s="438" t="s">
        <v>772</v>
      </c>
      <c r="D35" s="432" t="s">
        <v>773</v>
      </c>
      <c r="E35" s="430" t="s">
        <v>529</v>
      </c>
      <c r="F35" s="432" t="s">
        <v>774</v>
      </c>
      <c r="G35" s="432" t="s">
        <v>755</v>
      </c>
      <c r="H35" s="432"/>
      <c r="I35" s="37"/>
      <c r="J35" s="37"/>
    </row>
    <row r="36" spans="2:10" x14ac:dyDescent="0.15">
      <c r="B36" s="1046"/>
      <c r="C36" s="1054" t="s">
        <v>775</v>
      </c>
      <c r="D36" s="432" t="s">
        <v>776</v>
      </c>
      <c r="E36" s="430" t="s">
        <v>541</v>
      </c>
      <c r="F36" s="432" t="s">
        <v>721</v>
      </c>
      <c r="G36" s="432" t="s">
        <v>755</v>
      </c>
      <c r="H36" s="432"/>
      <c r="I36" s="37"/>
      <c r="J36" s="37"/>
    </row>
    <row r="37" spans="2:10" x14ac:dyDescent="0.15">
      <c r="B37" s="1046"/>
      <c r="C37" s="1055"/>
      <c r="D37" s="432" t="s">
        <v>626</v>
      </c>
      <c r="E37" s="430"/>
      <c r="F37" s="432" t="s">
        <v>752</v>
      </c>
      <c r="G37" s="432"/>
      <c r="H37" s="432" t="s">
        <v>610</v>
      </c>
      <c r="I37" s="37"/>
      <c r="J37" s="37"/>
    </row>
    <row r="38" spans="2:10" x14ac:dyDescent="0.15">
      <c r="B38" s="1046"/>
      <c r="C38" s="1055"/>
      <c r="D38" s="432" t="s">
        <v>777</v>
      </c>
      <c r="E38" s="430" t="s">
        <v>541</v>
      </c>
      <c r="F38" s="432" t="s">
        <v>721</v>
      </c>
      <c r="G38" s="432" t="s">
        <v>755</v>
      </c>
      <c r="H38" s="432"/>
      <c r="I38" s="37"/>
      <c r="J38" s="37"/>
    </row>
    <row r="39" spans="2:10" x14ac:dyDescent="0.15">
      <c r="B39" s="1046"/>
      <c r="C39" s="1055"/>
      <c r="D39" s="432" t="s">
        <v>778</v>
      </c>
      <c r="E39" s="430" t="s">
        <v>541</v>
      </c>
      <c r="F39" s="432" t="s">
        <v>721</v>
      </c>
      <c r="G39" s="432" t="s">
        <v>755</v>
      </c>
      <c r="H39" s="432"/>
      <c r="I39" s="37"/>
      <c r="J39" s="37"/>
    </row>
    <row r="40" spans="2:10" x14ac:dyDescent="0.15">
      <c r="B40" s="1046"/>
      <c r="C40" s="1055"/>
      <c r="D40" s="432" t="s">
        <v>779</v>
      </c>
      <c r="E40" s="430" t="s">
        <v>529</v>
      </c>
      <c r="F40" s="432" t="s">
        <v>549</v>
      </c>
      <c r="G40" s="432" t="s">
        <v>747</v>
      </c>
      <c r="H40" s="432"/>
      <c r="I40" s="37"/>
      <c r="J40" s="37"/>
    </row>
    <row r="41" spans="2:10" x14ac:dyDescent="0.15">
      <c r="B41" s="1046"/>
      <c r="C41" s="1055"/>
      <c r="D41" s="432" t="s">
        <v>780</v>
      </c>
      <c r="E41" s="430"/>
      <c r="F41" s="432" t="s">
        <v>749</v>
      </c>
      <c r="G41" s="432"/>
      <c r="H41" s="432" t="s">
        <v>610</v>
      </c>
      <c r="I41" s="37"/>
      <c r="J41" s="37"/>
    </row>
    <row r="42" spans="2:10" x14ac:dyDescent="0.15">
      <c r="B42" s="1046"/>
      <c r="C42" s="1055"/>
      <c r="D42" s="432" t="s">
        <v>781</v>
      </c>
      <c r="E42" s="430"/>
      <c r="F42" s="432" t="s">
        <v>782</v>
      </c>
      <c r="G42" s="432"/>
      <c r="H42" s="432" t="s">
        <v>610</v>
      </c>
      <c r="I42" s="37"/>
      <c r="J42" s="37"/>
    </row>
    <row r="43" spans="2:10" x14ac:dyDescent="0.15">
      <c r="B43" s="1046"/>
      <c r="C43" s="1055"/>
      <c r="D43" s="432" t="s">
        <v>783</v>
      </c>
      <c r="E43" s="430" t="s">
        <v>529</v>
      </c>
      <c r="F43" s="432" t="s">
        <v>549</v>
      </c>
      <c r="G43" s="432" t="s">
        <v>747</v>
      </c>
      <c r="H43" s="432"/>
      <c r="I43" s="37"/>
      <c r="J43" s="37"/>
    </row>
    <row r="44" spans="2:10" x14ac:dyDescent="0.15">
      <c r="B44" s="1046"/>
      <c r="C44" s="1055"/>
      <c r="D44" s="432" t="s">
        <v>784</v>
      </c>
      <c r="E44" s="430" t="s">
        <v>541</v>
      </c>
      <c r="F44" s="432" t="s">
        <v>721</v>
      </c>
      <c r="G44" s="432" t="s">
        <v>755</v>
      </c>
      <c r="H44" s="432"/>
      <c r="I44" s="37"/>
      <c r="J44" s="37"/>
    </row>
    <row r="45" spans="2:10" x14ac:dyDescent="0.15">
      <c r="B45" s="1046"/>
      <c r="C45" s="1055"/>
      <c r="D45" s="432" t="s">
        <v>785</v>
      </c>
      <c r="E45" s="430"/>
      <c r="F45" s="432" t="s">
        <v>786</v>
      </c>
      <c r="G45" s="432"/>
      <c r="H45" s="432" t="s">
        <v>610</v>
      </c>
      <c r="I45" s="37"/>
      <c r="J45" s="37"/>
    </row>
    <row r="46" spans="2:10" x14ac:dyDescent="0.15">
      <c r="B46" s="1046"/>
      <c r="C46" s="1056"/>
      <c r="D46" s="432" t="s">
        <v>787</v>
      </c>
      <c r="E46" s="430"/>
      <c r="F46" s="432" t="s">
        <v>786</v>
      </c>
      <c r="G46" s="432"/>
      <c r="H46" s="432" t="s">
        <v>610</v>
      </c>
      <c r="I46" s="37"/>
      <c r="J46" s="37"/>
    </row>
    <row r="47" spans="2:10" x14ac:dyDescent="0.15">
      <c r="B47" s="1046"/>
      <c r="C47" s="1054" t="s">
        <v>788</v>
      </c>
      <c r="D47" s="432" t="s">
        <v>789</v>
      </c>
      <c r="E47" s="430" t="s">
        <v>529</v>
      </c>
      <c r="F47" s="432" t="s">
        <v>774</v>
      </c>
      <c r="G47" s="432" t="s">
        <v>755</v>
      </c>
      <c r="H47" s="432"/>
      <c r="I47" s="37"/>
      <c r="J47" s="37"/>
    </row>
    <row r="48" spans="2:10" x14ac:dyDescent="0.15">
      <c r="B48" s="1046"/>
      <c r="C48" s="1055"/>
      <c r="D48" s="432" t="s">
        <v>626</v>
      </c>
      <c r="E48" s="430" t="s">
        <v>541</v>
      </c>
      <c r="F48" s="432" t="s">
        <v>721</v>
      </c>
      <c r="G48" s="432" t="s">
        <v>755</v>
      </c>
      <c r="H48" s="432"/>
      <c r="I48" s="37"/>
      <c r="J48" s="37"/>
    </row>
    <row r="49" spans="2:10" x14ac:dyDescent="0.15">
      <c r="B49" s="1046"/>
      <c r="C49" s="1055"/>
      <c r="D49" s="432" t="s">
        <v>626</v>
      </c>
      <c r="E49" s="430" t="s">
        <v>547</v>
      </c>
      <c r="F49" s="432" t="s">
        <v>754</v>
      </c>
      <c r="G49" s="432" t="s">
        <v>755</v>
      </c>
      <c r="H49" s="432"/>
      <c r="I49" s="37"/>
      <c r="J49" s="37"/>
    </row>
    <row r="50" spans="2:10" x14ac:dyDescent="0.15">
      <c r="B50" s="1046"/>
      <c r="C50" s="1055"/>
      <c r="D50" s="432" t="s">
        <v>790</v>
      </c>
      <c r="E50" s="430" t="s">
        <v>529</v>
      </c>
      <c r="F50" s="432" t="s">
        <v>774</v>
      </c>
      <c r="G50" s="432" t="s">
        <v>755</v>
      </c>
      <c r="H50" s="432"/>
      <c r="I50" s="37"/>
      <c r="J50" s="37"/>
    </row>
    <row r="51" spans="2:10" x14ac:dyDescent="0.15">
      <c r="B51" s="1046"/>
      <c r="C51" s="1055"/>
      <c r="D51" s="432" t="s">
        <v>626</v>
      </c>
      <c r="E51" s="430" t="s">
        <v>529</v>
      </c>
      <c r="F51" s="432" t="s">
        <v>791</v>
      </c>
      <c r="G51" s="432" t="s">
        <v>755</v>
      </c>
      <c r="H51" s="432"/>
      <c r="I51" s="37"/>
      <c r="J51" s="37"/>
    </row>
    <row r="52" spans="2:10" x14ac:dyDescent="0.15">
      <c r="B52" s="1046"/>
      <c r="C52" s="1055"/>
      <c r="D52" s="432" t="s">
        <v>626</v>
      </c>
      <c r="E52" s="430" t="s">
        <v>541</v>
      </c>
      <c r="F52" s="432" t="s">
        <v>721</v>
      </c>
      <c r="G52" s="432" t="s">
        <v>755</v>
      </c>
      <c r="H52" s="432"/>
      <c r="I52" s="37"/>
      <c r="J52" s="37"/>
    </row>
    <row r="53" spans="2:10" x14ac:dyDescent="0.15">
      <c r="B53" s="1046"/>
      <c r="C53" s="1055"/>
      <c r="D53" s="432" t="s">
        <v>626</v>
      </c>
      <c r="E53" s="430" t="s">
        <v>547</v>
      </c>
      <c r="F53" s="432" t="s">
        <v>766</v>
      </c>
      <c r="G53" s="432" t="s">
        <v>755</v>
      </c>
      <c r="H53" s="432"/>
      <c r="I53" s="37"/>
      <c r="J53" s="37"/>
    </row>
    <row r="54" spans="2:10" x14ac:dyDescent="0.15">
      <c r="B54" s="1046"/>
      <c r="C54" s="1055"/>
      <c r="D54" s="432" t="s">
        <v>792</v>
      </c>
      <c r="E54" s="430" t="s">
        <v>541</v>
      </c>
      <c r="F54" s="432" t="s">
        <v>721</v>
      </c>
      <c r="G54" s="432" t="s">
        <v>755</v>
      </c>
      <c r="H54" s="432"/>
      <c r="I54" s="37"/>
      <c r="J54" s="37"/>
    </row>
    <row r="55" spans="2:10" x14ac:dyDescent="0.15">
      <c r="B55" s="1046"/>
      <c r="C55" s="1055"/>
      <c r="D55" s="432" t="s">
        <v>626</v>
      </c>
      <c r="E55" s="430" t="s">
        <v>547</v>
      </c>
      <c r="F55" s="432" t="s">
        <v>766</v>
      </c>
      <c r="G55" s="432" t="s">
        <v>755</v>
      </c>
      <c r="H55" s="432"/>
      <c r="I55" s="37"/>
      <c r="J55" s="37"/>
    </row>
    <row r="56" spans="2:10" x14ac:dyDescent="0.15">
      <c r="B56" s="1046"/>
      <c r="C56" s="1055"/>
      <c r="D56" s="432" t="s">
        <v>626</v>
      </c>
      <c r="E56" s="430" t="s">
        <v>547</v>
      </c>
      <c r="F56" s="432" t="s">
        <v>754</v>
      </c>
      <c r="G56" s="432" t="s">
        <v>755</v>
      </c>
      <c r="H56" s="432"/>
      <c r="I56" s="37"/>
      <c r="J56" s="37"/>
    </row>
    <row r="57" spans="2:10" x14ac:dyDescent="0.15">
      <c r="B57" s="1046"/>
      <c r="C57" s="1055"/>
      <c r="D57" s="432" t="s">
        <v>793</v>
      </c>
      <c r="E57" s="430" t="s">
        <v>529</v>
      </c>
      <c r="F57" s="432" t="s">
        <v>791</v>
      </c>
      <c r="G57" s="432" t="s">
        <v>755</v>
      </c>
      <c r="H57" s="432"/>
      <c r="I57" s="37"/>
      <c r="J57" s="37"/>
    </row>
    <row r="58" spans="2:10" x14ac:dyDescent="0.15">
      <c r="B58" s="1046"/>
      <c r="C58" s="1055"/>
      <c r="D58" s="432" t="s">
        <v>626</v>
      </c>
      <c r="E58" s="430" t="s">
        <v>543</v>
      </c>
      <c r="F58" s="432" t="s">
        <v>768</v>
      </c>
      <c r="G58" s="432" t="s">
        <v>755</v>
      </c>
      <c r="H58" s="432"/>
      <c r="I58" s="37"/>
      <c r="J58" s="37"/>
    </row>
    <row r="59" spans="2:10" x14ac:dyDescent="0.15">
      <c r="B59" s="1046"/>
      <c r="C59" s="1055"/>
      <c r="D59" s="432" t="s">
        <v>626</v>
      </c>
      <c r="E59" s="430" t="s">
        <v>547</v>
      </c>
      <c r="F59" s="432" t="s">
        <v>766</v>
      </c>
      <c r="G59" s="432" t="s">
        <v>755</v>
      </c>
      <c r="H59" s="432"/>
      <c r="I59" s="37"/>
      <c r="J59" s="37"/>
    </row>
    <row r="60" spans="2:10" x14ac:dyDescent="0.15">
      <c r="B60" s="1046"/>
      <c r="C60" s="1056"/>
      <c r="D60" s="432" t="s">
        <v>626</v>
      </c>
      <c r="E60" s="430" t="s">
        <v>547</v>
      </c>
      <c r="F60" s="432" t="s">
        <v>754</v>
      </c>
      <c r="G60" s="432" t="s">
        <v>755</v>
      </c>
      <c r="H60" s="432"/>
      <c r="I60" s="37"/>
      <c r="J60" s="37"/>
    </row>
    <row r="61" spans="2:10" x14ac:dyDescent="0.15">
      <c r="B61" s="1046"/>
      <c r="C61" s="1054" t="s">
        <v>794</v>
      </c>
      <c r="D61" s="432" t="s">
        <v>795</v>
      </c>
      <c r="E61" s="430" t="s">
        <v>529</v>
      </c>
      <c r="F61" s="432" t="s">
        <v>791</v>
      </c>
      <c r="G61" s="432" t="s">
        <v>755</v>
      </c>
      <c r="H61" s="432"/>
      <c r="I61" s="37"/>
      <c r="J61" s="37"/>
    </row>
    <row r="62" spans="2:10" x14ac:dyDescent="0.15">
      <c r="B62" s="1046"/>
      <c r="C62" s="1055"/>
      <c r="D62" s="432" t="s">
        <v>796</v>
      </c>
      <c r="E62" s="430" t="s">
        <v>529</v>
      </c>
      <c r="F62" s="432" t="s">
        <v>791</v>
      </c>
      <c r="G62" s="432" t="s">
        <v>755</v>
      </c>
      <c r="H62" s="432"/>
      <c r="I62" s="37"/>
      <c r="J62" s="37"/>
    </row>
    <row r="63" spans="2:10" x14ac:dyDescent="0.15">
      <c r="B63" s="1046"/>
      <c r="C63" s="1055"/>
      <c r="D63" s="432" t="s">
        <v>626</v>
      </c>
      <c r="E63" s="430" t="s">
        <v>543</v>
      </c>
      <c r="F63" s="432" t="s">
        <v>768</v>
      </c>
      <c r="G63" s="432" t="s">
        <v>755</v>
      </c>
      <c r="H63" s="432"/>
      <c r="I63" s="37"/>
      <c r="J63" s="37"/>
    </row>
    <row r="64" spans="2:10" x14ac:dyDescent="0.15">
      <c r="B64" s="1046"/>
      <c r="C64" s="1055"/>
      <c r="D64" s="432" t="s">
        <v>797</v>
      </c>
      <c r="E64" s="430"/>
      <c r="F64" s="432" t="s">
        <v>798</v>
      </c>
      <c r="G64" s="432"/>
      <c r="H64" s="432" t="s">
        <v>610</v>
      </c>
      <c r="I64" s="37"/>
      <c r="J64" s="37"/>
    </row>
    <row r="65" spans="2:10" x14ac:dyDescent="0.15">
      <c r="B65" s="1046"/>
      <c r="C65" s="1055"/>
      <c r="D65" s="432" t="s">
        <v>799</v>
      </c>
      <c r="E65" s="430"/>
      <c r="F65" s="432" t="s">
        <v>800</v>
      </c>
      <c r="G65" s="432"/>
      <c r="H65" s="432" t="s">
        <v>610</v>
      </c>
      <c r="I65" s="37"/>
      <c r="J65" s="37"/>
    </row>
    <row r="66" spans="2:10" x14ac:dyDescent="0.15">
      <c r="B66" s="1046"/>
      <c r="C66" s="1055"/>
      <c r="D66" s="432" t="s">
        <v>801</v>
      </c>
      <c r="E66" s="430" t="s">
        <v>529</v>
      </c>
      <c r="F66" s="432" t="s">
        <v>774</v>
      </c>
      <c r="G66" s="432" t="s">
        <v>755</v>
      </c>
      <c r="H66" s="432"/>
      <c r="I66" s="37"/>
      <c r="J66" s="37"/>
    </row>
    <row r="67" spans="2:10" x14ac:dyDescent="0.15">
      <c r="B67" s="1046"/>
      <c r="C67" s="1055"/>
      <c r="D67" s="432" t="s">
        <v>626</v>
      </c>
      <c r="E67" s="430" t="s">
        <v>529</v>
      </c>
      <c r="F67" s="432" t="s">
        <v>791</v>
      </c>
      <c r="G67" s="432" t="s">
        <v>755</v>
      </c>
      <c r="H67" s="432"/>
      <c r="I67" s="37"/>
      <c r="J67" s="37"/>
    </row>
    <row r="68" spans="2:10" x14ac:dyDescent="0.15">
      <c r="B68" s="1046"/>
      <c r="C68" s="1055"/>
      <c r="D68" s="432" t="s">
        <v>626</v>
      </c>
      <c r="E68" s="430" t="s">
        <v>541</v>
      </c>
      <c r="F68" s="432" t="s">
        <v>721</v>
      </c>
      <c r="G68" s="432" t="s">
        <v>755</v>
      </c>
      <c r="H68" s="432"/>
      <c r="I68" s="37"/>
      <c r="J68" s="37"/>
    </row>
    <row r="69" spans="2:10" x14ac:dyDescent="0.15">
      <c r="B69" s="1046"/>
      <c r="C69" s="1055"/>
      <c r="D69" s="432" t="s">
        <v>626</v>
      </c>
      <c r="E69" s="430" t="s">
        <v>543</v>
      </c>
      <c r="F69" s="432" t="s">
        <v>768</v>
      </c>
      <c r="G69" s="432" t="s">
        <v>755</v>
      </c>
      <c r="H69" s="432"/>
      <c r="I69" s="37"/>
      <c r="J69" s="37"/>
    </row>
    <row r="70" spans="2:10" x14ac:dyDescent="0.15">
      <c r="B70" s="1046"/>
      <c r="C70" s="1055"/>
      <c r="D70" s="432" t="s">
        <v>626</v>
      </c>
      <c r="E70" s="430" t="s">
        <v>547</v>
      </c>
      <c r="F70" s="432" t="s">
        <v>766</v>
      </c>
      <c r="G70" s="432" t="s">
        <v>755</v>
      </c>
      <c r="H70" s="432"/>
      <c r="I70" s="37"/>
      <c r="J70" s="37"/>
    </row>
    <row r="71" spans="2:10" x14ac:dyDescent="0.15">
      <c r="B71" s="1046"/>
      <c r="C71" s="1056"/>
      <c r="D71" s="432" t="s">
        <v>626</v>
      </c>
      <c r="E71" s="430" t="s">
        <v>547</v>
      </c>
      <c r="F71" s="432" t="s">
        <v>754</v>
      </c>
      <c r="G71" s="432" t="s">
        <v>755</v>
      </c>
      <c r="H71" s="432"/>
      <c r="I71" s="37"/>
      <c r="J71" s="37"/>
    </row>
    <row r="72" spans="2:10" x14ac:dyDescent="0.15">
      <c r="B72" s="1046" t="s">
        <v>771</v>
      </c>
      <c r="C72" s="1054" t="s">
        <v>802</v>
      </c>
      <c r="D72" s="432" t="s">
        <v>803</v>
      </c>
      <c r="E72" s="430" t="s">
        <v>529</v>
      </c>
      <c r="F72" s="432" t="s">
        <v>774</v>
      </c>
      <c r="G72" s="432" t="s">
        <v>755</v>
      </c>
      <c r="H72" s="432"/>
      <c r="I72" s="37"/>
      <c r="J72" s="37"/>
    </row>
    <row r="73" spans="2:10" x14ac:dyDescent="0.15">
      <c r="B73" s="1046"/>
      <c r="C73" s="1055"/>
      <c r="D73" s="432" t="s">
        <v>626</v>
      </c>
      <c r="E73" s="430" t="s">
        <v>541</v>
      </c>
      <c r="F73" s="432" t="s">
        <v>721</v>
      </c>
      <c r="G73" s="432" t="s">
        <v>755</v>
      </c>
      <c r="H73" s="432"/>
      <c r="I73" s="37"/>
      <c r="J73" s="37"/>
    </row>
    <row r="74" spans="2:10" x14ac:dyDescent="0.15">
      <c r="B74" s="1046"/>
      <c r="C74" s="1055"/>
      <c r="D74" s="432" t="s">
        <v>626</v>
      </c>
      <c r="E74" s="430" t="s">
        <v>543</v>
      </c>
      <c r="F74" s="432" t="s">
        <v>768</v>
      </c>
      <c r="G74" s="432" t="s">
        <v>755</v>
      </c>
      <c r="H74" s="432"/>
      <c r="I74" s="37"/>
      <c r="J74" s="37"/>
    </row>
    <row r="75" spans="2:10" x14ac:dyDescent="0.15">
      <c r="B75" s="1046"/>
      <c r="C75" s="1055"/>
      <c r="D75" s="432" t="s">
        <v>626</v>
      </c>
      <c r="E75" s="430" t="s">
        <v>547</v>
      </c>
      <c r="F75" s="432" t="s">
        <v>754</v>
      </c>
      <c r="G75" s="432" t="s">
        <v>755</v>
      </c>
      <c r="H75" s="432"/>
      <c r="I75" s="37"/>
      <c r="J75" s="37"/>
    </row>
    <row r="76" spans="2:10" x14ac:dyDescent="0.15">
      <c r="B76" s="1046"/>
      <c r="C76" s="1055"/>
      <c r="D76" s="432" t="s">
        <v>804</v>
      </c>
      <c r="E76" s="430"/>
      <c r="F76" s="432" t="s">
        <v>805</v>
      </c>
      <c r="G76" s="432"/>
      <c r="H76" s="432" t="s">
        <v>610</v>
      </c>
      <c r="I76" s="37"/>
      <c r="J76" s="37"/>
    </row>
    <row r="77" spans="2:10" x14ac:dyDescent="0.15">
      <c r="B77" s="1046"/>
      <c r="C77" s="1055"/>
      <c r="D77" s="432" t="s">
        <v>806</v>
      </c>
      <c r="E77" s="430" t="s">
        <v>529</v>
      </c>
      <c r="F77" s="432" t="s">
        <v>774</v>
      </c>
      <c r="G77" s="432" t="s">
        <v>755</v>
      </c>
      <c r="H77" s="432"/>
      <c r="I77" s="37"/>
      <c r="J77" s="37"/>
    </row>
    <row r="78" spans="2:10" x14ac:dyDescent="0.15">
      <c r="B78" s="1046"/>
      <c r="C78" s="1055"/>
      <c r="D78" s="432" t="s">
        <v>626</v>
      </c>
      <c r="E78" s="430" t="s">
        <v>529</v>
      </c>
      <c r="F78" s="432" t="s">
        <v>791</v>
      </c>
      <c r="G78" s="432" t="s">
        <v>755</v>
      </c>
      <c r="H78" s="432"/>
      <c r="I78" s="37"/>
      <c r="J78" s="37"/>
    </row>
    <row r="79" spans="2:10" x14ac:dyDescent="0.15">
      <c r="B79" s="1046"/>
      <c r="C79" s="1055"/>
      <c r="D79" s="432" t="s">
        <v>626</v>
      </c>
      <c r="E79" s="430" t="s">
        <v>543</v>
      </c>
      <c r="F79" s="432" t="s">
        <v>768</v>
      </c>
      <c r="G79" s="432" t="s">
        <v>755</v>
      </c>
      <c r="H79" s="432"/>
      <c r="I79" s="37"/>
      <c r="J79" s="37"/>
    </row>
    <row r="80" spans="2:10" x14ac:dyDescent="0.15">
      <c r="B80" s="1046"/>
      <c r="C80" s="1055"/>
      <c r="D80" s="432" t="s">
        <v>807</v>
      </c>
      <c r="E80" s="430" t="s">
        <v>529</v>
      </c>
      <c r="F80" s="432" t="s">
        <v>774</v>
      </c>
      <c r="G80" s="432" t="s">
        <v>755</v>
      </c>
      <c r="H80" s="432"/>
      <c r="I80" s="37"/>
      <c r="J80" s="37"/>
    </row>
    <row r="81" spans="2:10" x14ac:dyDescent="0.15">
      <c r="B81" s="1046"/>
      <c r="C81" s="1055"/>
      <c r="D81" s="432" t="s">
        <v>626</v>
      </c>
      <c r="E81" s="430" t="s">
        <v>541</v>
      </c>
      <c r="F81" s="432" t="s">
        <v>721</v>
      </c>
      <c r="G81" s="432" t="s">
        <v>755</v>
      </c>
      <c r="H81" s="432"/>
      <c r="I81" s="37"/>
      <c r="J81" s="37"/>
    </row>
    <row r="82" spans="2:10" x14ac:dyDescent="0.15">
      <c r="B82" s="1046"/>
      <c r="C82" s="1055"/>
      <c r="D82" s="432" t="s">
        <v>626</v>
      </c>
      <c r="E82" s="430" t="s">
        <v>547</v>
      </c>
      <c r="F82" s="432" t="s">
        <v>754</v>
      </c>
      <c r="G82" s="432" t="s">
        <v>755</v>
      </c>
      <c r="H82" s="432"/>
      <c r="I82" s="37"/>
      <c r="J82" s="37"/>
    </row>
    <row r="83" spans="2:10" x14ac:dyDescent="0.15">
      <c r="B83" s="1046"/>
      <c r="C83" s="1055"/>
      <c r="D83" s="432" t="s">
        <v>808</v>
      </c>
      <c r="E83" s="430" t="s">
        <v>547</v>
      </c>
      <c r="F83" s="432" t="s">
        <v>766</v>
      </c>
      <c r="G83" s="432" t="s">
        <v>755</v>
      </c>
      <c r="H83" s="432"/>
      <c r="I83" s="37"/>
      <c r="J83" s="37"/>
    </row>
    <row r="84" spans="2:10" x14ac:dyDescent="0.15">
      <c r="B84" s="1046"/>
      <c r="C84" s="1055"/>
      <c r="D84" s="432" t="s">
        <v>626</v>
      </c>
      <c r="E84" s="430" t="s">
        <v>529</v>
      </c>
      <c r="F84" s="432" t="s">
        <v>549</v>
      </c>
      <c r="G84" s="432" t="s">
        <v>747</v>
      </c>
      <c r="H84" s="432"/>
      <c r="I84" s="37"/>
      <c r="J84" s="37"/>
    </row>
    <row r="85" spans="2:10" x14ac:dyDescent="0.15">
      <c r="B85" s="1046"/>
      <c r="C85" s="1055"/>
      <c r="D85" s="432" t="s">
        <v>626</v>
      </c>
      <c r="E85" s="430" t="s">
        <v>547</v>
      </c>
      <c r="F85" s="432" t="s">
        <v>754</v>
      </c>
      <c r="G85" s="432" t="s">
        <v>755</v>
      </c>
      <c r="H85" s="432"/>
      <c r="I85" s="37"/>
      <c r="J85" s="37"/>
    </row>
    <row r="86" spans="2:10" x14ac:dyDescent="0.15">
      <c r="B86" s="1046"/>
      <c r="C86" s="1055"/>
      <c r="D86" s="432" t="s">
        <v>809</v>
      </c>
      <c r="E86" s="430" t="s">
        <v>529</v>
      </c>
      <c r="F86" s="432" t="s">
        <v>774</v>
      </c>
      <c r="G86" s="432" t="s">
        <v>755</v>
      </c>
      <c r="H86" s="432"/>
      <c r="I86" s="37"/>
      <c r="J86" s="37"/>
    </row>
    <row r="87" spans="2:10" x14ac:dyDescent="0.15">
      <c r="B87" s="1046"/>
      <c r="C87" s="1055"/>
      <c r="D87" s="432" t="s">
        <v>626</v>
      </c>
      <c r="E87" s="430" t="s">
        <v>541</v>
      </c>
      <c r="F87" s="432" t="s">
        <v>721</v>
      </c>
      <c r="G87" s="432" t="s">
        <v>755</v>
      </c>
      <c r="H87" s="432"/>
      <c r="I87" s="37"/>
      <c r="J87" s="37"/>
    </row>
    <row r="88" spans="2:10" x14ac:dyDescent="0.15">
      <c r="B88" s="1046"/>
      <c r="C88" s="1055"/>
      <c r="D88" s="432" t="s">
        <v>626</v>
      </c>
      <c r="E88" s="430" t="s">
        <v>547</v>
      </c>
      <c r="F88" s="432" t="s">
        <v>766</v>
      </c>
      <c r="G88" s="432" t="s">
        <v>755</v>
      </c>
      <c r="H88" s="432"/>
      <c r="I88" s="37"/>
      <c r="J88" s="37"/>
    </row>
    <row r="89" spans="2:10" x14ac:dyDescent="0.15">
      <c r="B89" s="1046"/>
      <c r="C89" s="1055"/>
      <c r="D89" s="432" t="s">
        <v>626</v>
      </c>
      <c r="E89" s="430" t="s">
        <v>547</v>
      </c>
      <c r="F89" s="432" t="s">
        <v>754</v>
      </c>
      <c r="G89" s="432" t="s">
        <v>755</v>
      </c>
      <c r="H89" s="432"/>
      <c r="I89" s="37"/>
      <c r="J89" s="37"/>
    </row>
    <row r="90" spans="2:10" x14ac:dyDescent="0.15">
      <c r="B90" s="1046"/>
      <c r="C90" s="1055"/>
      <c r="D90" s="432" t="s">
        <v>810</v>
      </c>
      <c r="E90" s="430" t="s">
        <v>543</v>
      </c>
      <c r="F90" s="432" t="s">
        <v>768</v>
      </c>
      <c r="G90" s="432" t="s">
        <v>755</v>
      </c>
      <c r="H90" s="432"/>
      <c r="I90" s="37"/>
      <c r="J90" s="37"/>
    </row>
    <row r="91" spans="2:10" x14ac:dyDescent="0.15">
      <c r="B91" s="1046"/>
      <c r="C91" s="1055"/>
      <c r="D91" s="432" t="s">
        <v>626</v>
      </c>
      <c r="E91" s="430" t="s">
        <v>547</v>
      </c>
      <c r="F91" s="432" t="s">
        <v>766</v>
      </c>
      <c r="G91" s="432" t="s">
        <v>755</v>
      </c>
      <c r="H91" s="432"/>
      <c r="I91" s="37"/>
      <c r="J91" s="37"/>
    </row>
    <row r="92" spans="2:10" x14ac:dyDescent="0.15">
      <c r="B92" s="1046"/>
      <c r="C92" s="1055"/>
      <c r="D92" s="432" t="s">
        <v>626</v>
      </c>
      <c r="E92" s="430" t="s">
        <v>529</v>
      </c>
      <c r="F92" s="432" t="s">
        <v>549</v>
      </c>
      <c r="G92" s="432" t="s">
        <v>747</v>
      </c>
      <c r="H92" s="432"/>
      <c r="I92" s="37"/>
      <c r="J92" s="37"/>
    </row>
    <row r="93" spans="2:10" x14ac:dyDescent="0.15">
      <c r="B93" s="1046"/>
      <c r="C93" s="1055"/>
      <c r="D93" s="432" t="s">
        <v>626</v>
      </c>
      <c r="E93" s="430" t="s">
        <v>547</v>
      </c>
      <c r="F93" s="432" t="s">
        <v>754</v>
      </c>
      <c r="G93" s="432" t="s">
        <v>755</v>
      </c>
      <c r="H93" s="432"/>
      <c r="I93" s="37"/>
      <c r="J93" s="37"/>
    </row>
    <row r="94" spans="2:10" x14ac:dyDescent="0.15">
      <c r="B94" s="1046"/>
      <c r="C94" s="1055"/>
      <c r="D94" s="432" t="s">
        <v>811</v>
      </c>
      <c r="E94" s="430" t="s">
        <v>543</v>
      </c>
      <c r="F94" s="432" t="s">
        <v>768</v>
      </c>
      <c r="G94" s="432" t="s">
        <v>755</v>
      </c>
      <c r="H94" s="432"/>
      <c r="I94" s="37"/>
      <c r="J94" s="37"/>
    </row>
    <row r="95" spans="2:10" x14ac:dyDescent="0.15">
      <c r="B95" s="1046"/>
      <c r="C95" s="1056"/>
      <c r="D95" s="432" t="s">
        <v>812</v>
      </c>
      <c r="E95" s="430" t="s">
        <v>529</v>
      </c>
      <c r="F95" s="432" t="s">
        <v>791</v>
      </c>
      <c r="G95" s="432" t="s">
        <v>755</v>
      </c>
      <c r="H95" s="432"/>
      <c r="I95" s="37"/>
      <c r="J95" s="37"/>
    </row>
    <row r="96" spans="2:10" x14ac:dyDescent="0.15">
      <c r="B96" s="1046"/>
      <c r="C96" s="1054" t="s">
        <v>813</v>
      </c>
      <c r="D96" s="432" t="s">
        <v>814</v>
      </c>
      <c r="E96" s="430" t="s">
        <v>529</v>
      </c>
      <c r="F96" s="432" t="s">
        <v>774</v>
      </c>
      <c r="G96" s="432" t="s">
        <v>755</v>
      </c>
      <c r="H96" s="432"/>
      <c r="I96" s="37"/>
      <c r="J96" s="37"/>
    </row>
    <row r="97" spans="2:10" x14ac:dyDescent="0.15">
      <c r="B97" s="1046"/>
      <c r="C97" s="1055"/>
      <c r="D97" s="432" t="s">
        <v>626</v>
      </c>
      <c r="E97" s="430" t="s">
        <v>529</v>
      </c>
      <c r="F97" s="432" t="s">
        <v>791</v>
      </c>
      <c r="G97" s="432" t="s">
        <v>755</v>
      </c>
      <c r="H97" s="432"/>
      <c r="I97" s="37"/>
      <c r="J97" s="37"/>
    </row>
    <row r="98" spans="2:10" x14ac:dyDescent="0.15">
      <c r="B98" s="1046"/>
      <c r="C98" s="1055"/>
      <c r="D98" s="432" t="s">
        <v>626</v>
      </c>
      <c r="E98" s="430" t="s">
        <v>541</v>
      </c>
      <c r="F98" s="432" t="s">
        <v>721</v>
      </c>
      <c r="G98" s="432" t="s">
        <v>755</v>
      </c>
      <c r="H98" s="432"/>
      <c r="I98" s="37"/>
      <c r="J98" s="37"/>
    </row>
    <row r="99" spans="2:10" x14ac:dyDescent="0.15">
      <c r="B99" s="1046"/>
      <c r="C99" s="1055"/>
      <c r="D99" s="432" t="s">
        <v>626</v>
      </c>
      <c r="E99" s="430" t="s">
        <v>543</v>
      </c>
      <c r="F99" s="432" t="s">
        <v>768</v>
      </c>
      <c r="G99" s="432" t="s">
        <v>755</v>
      </c>
      <c r="H99" s="432"/>
      <c r="I99" s="37"/>
      <c r="J99" s="37"/>
    </row>
    <row r="100" spans="2:10" x14ac:dyDescent="0.15">
      <c r="B100" s="1046"/>
      <c r="C100" s="1055"/>
      <c r="D100" s="432" t="s">
        <v>626</v>
      </c>
      <c r="E100" s="430" t="s">
        <v>547</v>
      </c>
      <c r="F100" s="432" t="s">
        <v>766</v>
      </c>
      <c r="G100" s="432" t="s">
        <v>755</v>
      </c>
      <c r="H100" s="432"/>
      <c r="I100" s="37"/>
      <c r="J100" s="37"/>
    </row>
    <row r="101" spans="2:10" x14ac:dyDescent="0.15">
      <c r="B101" s="1046"/>
      <c r="C101" s="1055"/>
      <c r="D101" s="432" t="s">
        <v>626</v>
      </c>
      <c r="E101" s="430" t="s">
        <v>547</v>
      </c>
      <c r="F101" s="432" t="s">
        <v>754</v>
      </c>
      <c r="G101" s="432" t="s">
        <v>755</v>
      </c>
      <c r="H101" s="432"/>
      <c r="I101" s="37"/>
      <c r="J101" s="37"/>
    </row>
    <row r="102" spans="2:10" x14ac:dyDescent="0.15">
      <c r="B102" s="1046"/>
      <c r="C102" s="1055"/>
      <c r="D102" s="432" t="s">
        <v>815</v>
      </c>
      <c r="E102" s="430" t="s">
        <v>529</v>
      </c>
      <c r="F102" s="432" t="s">
        <v>774</v>
      </c>
      <c r="G102" s="432" t="s">
        <v>755</v>
      </c>
      <c r="H102" s="432"/>
      <c r="I102" s="37"/>
      <c r="J102" s="37"/>
    </row>
    <row r="103" spans="2:10" x14ac:dyDescent="0.15">
      <c r="B103" s="1046"/>
      <c r="C103" s="1055"/>
      <c r="D103" s="432" t="s">
        <v>626</v>
      </c>
      <c r="E103" s="430" t="s">
        <v>529</v>
      </c>
      <c r="F103" s="432" t="s">
        <v>791</v>
      </c>
      <c r="G103" s="432" t="s">
        <v>755</v>
      </c>
      <c r="H103" s="432"/>
      <c r="I103" s="37"/>
      <c r="J103" s="37"/>
    </row>
    <row r="104" spans="2:10" x14ac:dyDescent="0.15">
      <c r="B104" s="1046"/>
      <c r="C104" s="1055"/>
      <c r="D104" s="432" t="s">
        <v>626</v>
      </c>
      <c r="E104" s="430" t="s">
        <v>541</v>
      </c>
      <c r="F104" s="432" t="s">
        <v>721</v>
      </c>
      <c r="G104" s="432" t="s">
        <v>755</v>
      </c>
      <c r="H104" s="432"/>
      <c r="I104" s="37"/>
      <c r="J104" s="37"/>
    </row>
    <row r="105" spans="2:10" x14ac:dyDescent="0.15">
      <c r="B105" s="1046"/>
      <c r="C105" s="1055"/>
      <c r="D105" s="432" t="s">
        <v>626</v>
      </c>
      <c r="E105" s="430" t="s">
        <v>543</v>
      </c>
      <c r="F105" s="432" t="s">
        <v>768</v>
      </c>
      <c r="G105" s="432" t="s">
        <v>755</v>
      </c>
      <c r="H105" s="432"/>
      <c r="I105" s="37"/>
      <c r="J105" s="37"/>
    </row>
    <row r="106" spans="2:10" x14ac:dyDescent="0.15">
      <c r="B106" s="1046"/>
      <c r="C106" s="1055"/>
      <c r="D106" s="432" t="s">
        <v>626</v>
      </c>
      <c r="E106" s="430" t="s">
        <v>547</v>
      </c>
      <c r="F106" s="432" t="s">
        <v>766</v>
      </c>
      <c r="G106" s="432" t="s">
        <v>755</v>
      </c>
      <c r="H106" s="432"/>
      <c r="I106" s="37"/>
      <c r="J106" s="37"/>
    </row>
    <row r="107" spans="2:10" x14ac:dyDescent="0.15">
      <c r="B107" s="1046"/>
      <c r="C107" s="1055"/>
      <c r="D107" s="432" t="s">
        <v>626</v>
      </c>
      <c r="E107" s="430" t="s">
        <v>547</v>
      </c>
      <c r="F107" s="432" t="s">
        <v>754</v>
      </c>
      <c r="G107" s="432" t="s">
        <v>755</v>
      </c>
      <c r="H107" s="432"/>
      <c r="I107" s="37"/>
      <c r="J107" s="37"/>
    </row>
    <row r="108" spans="2:10" x14ac:dyDescent="0.15">
      <c r="B108" s="1046"/>
      <c r="C108" s="1055"/>
      <c r="D108" s="432" t="s">
        <v>816</v>
      </c>
      <c r="E108" s="430" t="s">
        <v>529</v>
      </c>
      <c r="F108" s="432" t="s">
        <v>774</v>
      </c>
      <c r="G108" s="432" t="s">
        <v>755</v>
      </c>
      <c r="H108" s="432"/>
      <c r="I108" s="37"/>
      <c r="J108" s="37"/>
    </row>
    <row r="109" spans="2:10" x14ac:dyDescent="0.15">
      <c r="B109" s="1046"/>
      <c r="C109" s="1055"/>
      <c r="D109" s="432" t="s">
        <v>626</v>
      </c>
      <c r="E109" s="430" t="s">
        <v>529</v>
      </c>
      <c r="F109" s="432" t="s">
        <v>791</v>
      </c>
      <c r="G109" s="432" t="s">
        <v>755</v>
      </c>
      <c r="H109" s="432"/>
      <c r="I109" s="37"/>
      <c r="J109" s="37"/>
    </row>
    <row r="110" spans="2:10" x14ac:dyDescent="0.15">
      <c r="B110" s="1046"/>
      <c r="C110" s="1055"/>
      <c r="D110" s="432" t="s">
        <v>626</v>
      </c>
      <c r="E110" s="430" t="s">
        <v>541</v>
      </c>
      <c r="F110" s="432" t="s">
        <v>721</v>
      </c>
      <c r="G110" s="432" t="s">
        <v>755</v>
      </c>
      <c r="H110" s="432"/>
      <c r="I110" s="37"/>
      <c r="J110" s="37"/>
    </row>
    <row r="111" spans="2:10" x14ac:dyDescent="0.15">
      <c r="B111" s="1046"/>
      <c r="C111" s="1055"/>
      <c r="D111" s="432" t="s">
        <v>626</v>
      </c>
      <c r="E111" s="430" t="s">
        <v>543</v>
      </c>
      <c r="F111" s="432" t="s">
        <v>768</v>
      </c>
      <c r="G111" s="432" t="s">
        <v>755</v>
      </c>
      <c r="H111" s="432"/>
      <c r="I111" s="37"/>
      <c r="J111" s="37"/>
    </row>
    <row r="112" spans="2:10" x14ac:dyDescent="0.15">
      <c r="B112" s="1046"/>
      <c r="C112" s="1055"/>
      <c r="D112" s="432" t="s">
        <v>626</v>
      </c>
      <c r="E112" s="430" t="s">
        <v>547</v>
      </c>
      <c r="F112" s="432" t="s">
        <v>766</v>
      </c>
      <c r="G112" s="432" t="s">
        <v>755</v>
      </c>
      <c r="H112" s="432"/>
      <c r="I112" s="37"/>
      <c r="J112" s="37"/>
    </row>
    <row r="113" spans="2:10" x14ac:dyDescent="0.15">
      <c r="B113" s="1046"/>
      <c r="C113" s="1055"/>
      <c r="D113" s="432" t="s">
        <v>626</v>
      </c>
      <c r="E113" s="430" t="s">
        <v>547</v>
      </c>
      <c r="F113" s="432" t="s">
        <v>754</v>
      </c>
      <c r="G113" s="432" t="s">
        <v>755</v>
      </c>
      <c r="H113" s="432"/>
      <c r="I113" s="37"/>
      <c r="J113" s="37"/>
    </row>
    <row r="114" spans="2:10" x14ac:dyDescent="0.15">
      <c r="B114" s="1046"/>
      <c r="C114" s="1055"/>
      <c r="D114" s="432" t="s">
        <v>817</v>
      </c>
      <c r="E114" s="430" t="s">
        <v>529</v>
      </c>
      <c r="F114" s="432" t="s">
        <v>774</v>
      </c>
      <c r="G114" s="432" t="s">
        <v>755</v>
      </c>
      <c r="H114" s="432"/>
      <c r="I114" s="37"/>
      <c r="J114" s="37"/>
    </row>
    <row r="115" spans="2:10" x14ac:dyDescent="0.15">
      <c r="B115" s="1046"/>
      <c r="C115" s="1055"/>
      <c r="D115" s="432" t="s">
        <v>626</v>
      </c>
      <c r="E115" s="430" t="s">
        <v>529</v>
      </c>
      <c r="F115" s="432" t="s">
        <v>791</v>
      </c>
      <c r="G115" s="432" t="s">
        <v>755</v>
      </c>
      <c r="H115" s="432"/>
      <c r="I115" s="37"/>
      <c r="J115" s="37"/>
    </row>
    <row r="116" spans="2:10" x14ac:dyDescent="0.15">
      <c r="B116" s="1046"/>
      <c r="C116" s="1055"/>
      <c r="D116" s="432" t="s">
        <v>626</v>
      </c>
      <c r="E116" s="430" t="s">
        <v>541</v>
      </c>
      <c r="F116" s="432" t="s">
        <v>721</v>
      </c>
      <c r="G116" s="432" t="s">
        <v>755</v>
      </c>
      <c r="H116" s="432"/>
      <c r="I116" s="37"/>
      <c r="J116" s="37"/>
    </row>
    <row r="117" spans="2:10" x14ac:dyDescent="0.15">
      <c r="B117" s="1046"/>
      <c r="C117" s="1055"/>
      <c r="D117" s="432" t="s">
        <v>626</v>
      </c>
      <c r="E117" s="430" t="s">
        <v>543</v>
      </c>
      <c r="F117" s="432" t="s">
        <v>768</v>
      </c>
      <c r="G117" s="432" t="s">
        <v>755</v>
      </c>
      <c r="H117" s="432"/>
      <c r="I117" s="37"/>
      <c r="J117" s="37"/>
    </row>
    <row r="118" spans="2:10" x14ac:dyDescent="0.15">
      <c r="B118" s="1046"/>
      <c r="C118" s="1055"/>
      <c r="D118" s="432" t="s">
        <v>626</v>
      </c>
      <c r="E118" s="430" t="s">
        <v>547</v>
      </c>
      <c r="F118" s="432" t="s">
        <v>766</v>
      </c>
      <c r="G118" s="432" t="s">
        <v>755</v>
      </c>
      <c r="H118" s="432"/>
      <c r="I118" s="37"/>
      <c r="J118" s="37"/>
    </row>
    <row r="119" spans="2:10" x14ac:dyDescent="0.15">
      <c r="B119" s="1046"/>
      <c r="C119" s="1055"/>
      <c r="D119" s="432" t="s">
        <v>626</v>
      </c>
      <c r="E119" s="430" t="s">
        <v>547</v>
      </c>
      <c r="F119" s="432" t="s">
        <v>754</v>
      </c>
      <c r="G119" s="432" t="s">
        <v>755</v>
      </c>
      <c r="H119" s="432"/>
      <c r="I119" s="37"/>
      <c r="J119" s="37"/>
    </row>
    <row r="120" spans="2:10" x14ac:dyDescent="0.15">
      <c r="B120" s="1046"/>
      <c r="C120" s="1055"/>
      <c r="D120" s="432" t="s">
        <v>818</v>
      </c>
      <c r="E120" s="430" t="s">
        <v>529</v>
      </c>
      <c r="F120" s="432" t="s">
        <v>774</v>
      </c>
      <c r="G120" s="432" t="s">
        <v>755</v>
      </c>
      <c r="H120" s="432"/>
      <c r="I120" s="37"/>
      <c r="J120" s="37"/>
    </row>
    <row r="121" spans="2:10" x14ac:dyDescent="0.15">
      <c r="B121" s="1046"/>
      <c r="C121" s="1055"/>
      <c r="D121" s="432" t="s">
        <v>626</v>
      </c>
      <c r="E121" s="430" t="s">
        <v>529</v>
      </c>
      <c r="F121" s="432" t="s">
        <v>791</v>
      </c>
      <c r="G121" s="432" t="s">
        <v>755</v>
      </c>
      <c r="H121" s="432"/>
      <c r="I121" s="37"/>
      <c r="J121" s="37"/>
    </row>
    <row r="122" spans="2:10" x14ac:dyDescent="0.15">
      <c r="B122" s="1046"/>
      <c r="C122" s="1055"/>
      <c r="D122" s="432" t="s">
        <v>626</v>
      </c>
      <c r="E122" s="430" t="s">
        <v>541</v>
      </c>
      <c r="F122" s="432" t="s">
        <v>721</v>
      </c>
      <c r="G122" s="432" t="s">
        <v>755</v>
      </c>
      <c r="H122" s="432"/>
      <c r="I122" s="37"/>
      <c r="J122" s="37"/>
    </row>
    <row r="123" spans="2:10" x14ac:dyDescent="0.15">
      <c r="B123" s="1046"/>
      <c r="C123" s="1055"/>
      <c r="D123" s="432" t="s">
        <v>626</v>
      </c>
      <c r="E123" s="430" t="s">
        <v>543</v>
      </c>
      <c r="F123" s="432" t="s">
        <v>768</v>
      </c>
      <c r="G123" s="432" t="s">
        <v>755</v>
      </c>
      <c r="H123" s="432"/>
      <c r="I123" s="37"/>
      <c r="J123" s="37"/>
    </row>
    <row r="124" spans="2:10" x14ac:dyDescent="0.15">
      <c r="B124" s="1046"/>
      <c r="C124" s="1055"/>
      <c r="D124" s="432" t="s">
        <v>626</v>
      </c>
      <c r="E124" s="430" t="s">
        <v>547</v>
      </c>
      <c r="F124" s="432" t="s">
        <v>766</v>
      </c>
      <c r="G124" s="432" t="s">
        <v>755</v>
      </c>
      <c r="H124" s="432"/>
      <c r="I124" s="37"/>
      <c r="J124" s="37"/>
    </row>
    <row r="125" spans="2:10" x14ac:dyDescent="0.15">
      <c r="B125" s="1046"/>
      <c r="C125" s="1055"/>
      <c r="D125" s="432" t="s">
        <v>626</v>
      </c>
      <c r="E125" s="430" t="s">
        <v>547</v>
      </c>
      <c r="F125" s="432" t="s">
        <v>754</v>
      </c>
      <c r="G125" s="432" t="s">
        <v>755</v>
      </c>
      <c r="H125" s="432"/>
      <c r="I125" s="37"/>
      <c r="J125" s="37"/>
    </row>
    <row r="126" spans="2:10" ht="13.15" customHeight="1" x14ac:dyDescent="0.15">
      <c r="B126" s="1046" t="s">
        <v>819</v>
      </c>
      <c r="C126" s="1046"/>
      <c r="D126" s="432" t="s">
        <v>820</v>
      </c>
      <c r="E126" s="430" t="s">
        <v>529</v>
      </c>
      <c r="F126" s="432" t="s">
        <v>774</v>
      </c>
      <c r="G126" s="432" t="s">
        <v>755</v>
      </c>
      <c r="H126" s="432"/>
      <c r="I126" s="37"/>
      <c r="J126" s="37"/>
    </row>
    <row r="127" spans="2:10" x14ac:dyDescent="0.15">
      <c r="B127" s="1046"/>
      <c r="C127" s="1046"/>
      <c r="D127" s="432" t="s">
        <v>626</v>
      </c>
      <c r="E127" s="430" t="s">
        <v>529</v>
      </c>
      <c r="F127" s="432" t="s">
        <v>791</v>
      </c>
      <c r="G127" s="432" t="s">
        <v>755</v>
      </c>
      <c r="H127" s="432"/>
      <c r="I127" s="37"/>
      <c r="J127" s="37"/>
    </row>
    <row r="128" spans="2:10" x14ac:dyDescent="0.15">
      <c r="B128" s="1046"/>
      <c r="C128" s="1046"/>
      <c r="D128" s="432" t="s">
        <v>626</v>
      </c>
      <c r="E128" s="430" t="s">
        <v>541</v>
      </c>
      <c r="F128" s="432" t="s">
        <v>721</v>
      </c>
      <c r="G128" s="432" t="s">
        <v>755</v>
      </c>
      <c r="H128" s="432"/>
      <c r="I128" s="37"/>
      <c r="J128" s="37"/>
    </row>
    <row r="129" spans="2:10" x14ac:dyDescent="0.15">
      <c r="B129" s="1046"/>
      <c r="C129" s="1046"/>
      <c r="D129" s="432" t="s">
        <v>626</v>
      </c>
      <c r="E129" s="430" t="s">
        <v>543</v>
      </c>
      <c r="F129" s="432" t="s">
        <v>768</v>
      </c>
      <c r="G129" s="432" t="s">
        <v>755</v>
      </c>
      <c r="H129" s="432"/>
      <c r="I129" s="37"/>
      <c r="J129" s="37"/>
    </row>
    <row r="130" spans="2:10" x14ac:dyDescent="0.15">
      <c r="B130" s="1046"/>
      <c r="C130" s="1046"/>
      <c r="D130" s="432" t="s">
        <v>626</v>
      </c>
      <c r="E130" s="430" t="s">
        <v>547</v>
      </c>
      <c r="F130" s="432" t="s">
        <v>766</v>
      </c>
      <c r="G130" s="432" t="s">
        <v>755</v>
      </c>
      <c r="H130" s="432"/>
      <c r="I130" s="37"/>
      <c r="J130" s="37"/>
    </row>
    <row r="131" spans="2:10" x14ac:dyDescent="0.15">
      <c r="B131" s="1046"/>
      <c r="C131" s="1046"/>
      <c r="D131" s="432" t="s">
        <v>626</v>
      </c>
      <c r="E131" s="430" t="s">
        <v>547</v>
      </c>
      <c r="F131" s="432" t="s">
        <v>754</v>
      </c>
      <c r="G131" s="432" t="s">
        <v>755</v>
      </c>
      <c r="H131" s="432"/>
      <c r="I131" s="37"/>
      <c r="J131" s="37"/>
    </row>
    <row r="132" spans="2:10" x14ac:dyDescent="0.15">
      <c r="B132" s="1046"/>
      <c r="C132" s="1046"/>
      <c r="D132" s="432" t="s">
        <v>626</v>
      </c>
      <c r="E132" s="430" t="s">
        <v>543</v>
      </c>
      <c r="F132" s="432" t="s">
        <v>612</v>
      </c>
      <c r="G132" s="432" t="s">
        <v>613</v>
      </c>
      <c r="H132" s="432"/>
      <c r="I132" s="37"/>
      <c r="J132" s="37"/>
    </row>
    <row r="133" spans="2:10" ht="80.45" customHeight="1" x14ac:dyDescent="0.15">
      <c r="B133" s="1046" t="s">
        <v>819</v>
      </c>
      <c r="C133" s="1046"/>
      <c r="D133" s="432" t="s">
        <v>821</v>
      </c>
      <c r="E133" s="430" t="s">
        <v>529</v>
      </c>
      <c r="F133" s="432" t="s">
        <v>774</v>
      </c>
      <c r="G133" s="432" t="s">
        <v>755</v>
      </c>
      <c r="H133" s="432"/>
      <c r="I133" s="37"/>
      <c r="J133" s="37"/>
    </row>
    <row r="134" spans="2:10" x14ac:dyDescent="0.15">
      <c r="B134" s="1046"/>
      <c r="C134" s="1046"/>
      <c r="D134" s="432" t="s">
        <v>626</v>
      </c>
      <c r="E134" s="430" t="s">
        <v>529</v>
      </c>
      <c r="F134" s="432" t="s">
        <v>549</v>
      </c>
      <c r="G134" s="432" t="s">
        <v>747</v>
      </c>
      <c r="H134" s="432"/>
      <c r="I134" s="37"/>
      <c r="J134" s="37"/>
    </row>
    <row r="135" spans="2:10" x14ac:dyDescent="0.15">
      <c r="B135" s="1046"/>
      <c r="C135" s="1046"/>
      <c r="D135" s="432" t="s">
        <v>626</v>
      </c>
      <c r="E135" s="430" t="s">
        <v>529</v>
      </c>
      <c r="F135" s="432" t="s">
        <v>791</v>
      </c>
      <c r="G135" s="432" t="s">
        <v>755</v>
      </c>
      <c r="H135" s="432"/>
      <c r="I135" s="37"/>
      <c r="J135" s="37"/>
    </row>
    <row r="136" spans="2:10" x14ac:dyDescent="0.15">
      <c r="B136" s="1046"/>
      <c r="C136" s="1046"/>
      <c r="D136" s="432" t="s">
        <v>626</v>
      </c>
      <c r="E136" s="430" t="s">
        <v>541</v>
      </c>
      <c r="F136" s="432" t="s">
        <v>721</v>
      </c>
      <c r="G136" s="432" t="s">
        <v>755</v>
      </c>
      <c r="H136" s="432"/>
      <c r="I136" s="37"/>
      <c r="J136" s="37"/>
    </row>
    <row r="137" spans="2:10" ht="16.149999999999999" customHeight="1" x14ac:dyDescent="0.15">
      <c r="B137" s="1046"/>
      <c r="C137" s="1046"/>
      <c r="D137" s="432" t="s">
        <v>626</v>
      </c>
      <c r="E137" s="430" t="s">
        <v>543</v>
      </c>
      <c r="F137" s="432" t="s">
        <v>768</v>
      </c>
      <c r="G137" s="432" t="s">
        <v>755</v>
      </c>
      <c r="H137" s="432"/>
      <c r="I137" s="37"/>
      <c r="J137" s="37"/>
    </row>
    <row r="138" spans="2:10" x14ac:dyDescent="0.15">
      <c r="B138" s="1046"/>
      <c r="C138" s="1046"/>
      <c r="D138" s="432" t="s">
        <v>626</v>
      </c>
      <c r="E138" s="430" t="s">
        <v>547</v>
      </c>
      <c r="F138" s="432" t="s">
        <v>766</v>
      </c>
      <c r="G138" s="432" t="s">
        <v>755</v>
      </c>
      <c r="H138" s="432"/>
      <c r="I138" s="37"/>
      <c r="J138" s="37"/>
    </row>
    <row r="139" spans="2:10" x14ac:dyDescent="0.15">
      <c r="B139" s="1046"/>
      <c r="C139" s="1046"/>
      <c r="D139" s="432" t="s">
        <v>626</v>
      </c>
      <c r="E139" s="430" t="s">
        <v>547</v>
      </c>
      <c r="F139" s="432" t="s">
        <v>754</v>
      </c>
      <c r="G139" s="432" t="s">
        <v>755</v>
      </c>
      <c r="H139" s="432"/>
      <c r="I139" s="37"/>
      <c r="J139" s="37"/>
    </row>
    <row r="140" spans="2:10" x14ac:dyDescent="0.15">
      <c r="B140" s="1046"/>
      <c r="C140" s="1046"/>
      <c r="D140" s="432" t="s">
        <v>626</v>
      </c>
      <c r="E140" s="430"/>
      <c r="F140" s="432" t="s">
        <v>782</v>
      </c>
      <c r="G140" s="432"/>
      <c r="H140" s="432" t="s">
        <v>610</v>
      </c>
      <c r="I140" s="37"/>
      <c r="J140" s="37"/>
    </row>
    <row r="141" spans="2:10" x14ac:dyDescent="0.15">
      <c r="B141" s="1046"/>
      <c r="C141" s="1046"/>
      <c r="D141" s="432" t="s">
        <v>626</v>
      </c>
      <c r="E141" s="430"/>
      <c r="F141" s="432" t="s">
        <v>760</v>
      </c>
      <c r="G141" s="432"/>
      <c r="H141" s="432" t="s">
        <v>610</v>
      </c>
      <c r="I141" s="37"/>
      <c r="J141" s="37"/>
    </row>
    <row r="142" spans="2:10" x14ac:dyDescent="0.15">
      <c r="B142" s="1046"/>
      <c r="C142" s="1046"/>
      <c r="D142" s="432" t="s">
        <v>626</v>
      </c>
      <c r="E142" s="430"/>
      <c r="F142" s="432" t="s">
        <v>752</v>
      </c>
      <c r="G142" s="432"/>
      <c r="H142" s="432" t="s">
        <v>610</v>
      </c>
      <c r="I142" s="37"/>
      <c r="J142" s="37"/>
    </row>
    <row r="143" spans="2:10" x14ac:dyDescent="0.15">
      <c r="B143" s="1046"/>
      <c r="C143" s="1046"/>
      <c r="D143" s="432" t="s">
        <v>626</v>
      </c>
      <c r="E143" s="430"/>
      <c r="F143" s="432" t="s">
        <v>786</v>
      </c>
      <c r="G143" s="432"/>
      <c r="H143" s="432" t="s">
        <v>610</v>
      </c>
      <c r="I143" s="37"/>
      <c r="J143" s="37"/>
    </row>
    <row r="144" spans="2:10" x14ac:dyDescent="0.15">
      <c r="B144" s="1046"/>
      <c r="C144" s="1046"/>
      <c r="D144" s="432" t="s">
        <v>626</v>
      </c>
      <c r="E144" s="430"/>
      <c r="F144" s="432" t="s">
        <v>763</v>
      </c>
      <c r="G144" s="432"/>
      <c r="H144" s="432" t="s">
        <v>610</v>
      </c>
      <c r="I144" s="37"/>
      <c r="J144" s="37"/>
    </row>
    <row r="145" spans="2:10" x14ac:dyDescent="0.15">
      <c r="B145" s="1046"/>
      <c r="C145" s="1046"/>
      <c r="D145" s="432" t="s">
        <v>822</v>
      </c>
      <c r="E145" s="430" t="s">
        <v>543</v>
      </c>
      <c r="F145" s="432" t="s">
        <v>616</v>
      </c>
      <c r="G145" s="432" t="s">
        <v>741</v>
      </c>
      <c r="H145" s="432" t="s">
        <v>470</v>
      </c>
      <c r="I145" s="37"/>
      <c r="J145" s="37"/>
    </row>
    <row r="146" spans="2:10" x14ac:dyDescent="0.15">
      <c r="B146" s="1046"/>
      <c r="C146" s="1046"/>
      <c r="D146" s="432" t="s">
        <v>626</v>
      </c>
      <c r="E146" s="430" t="s">
        <v>529</v>
      </c>
      <c r="F146" s="432" t="s">
        <v>659</v>
      </c>
      <c r="G146" s="432" t="s">
        <v>741</v>
      </c>
      <c r="H146" s="432" t="s">
        <v>660</v>
      </c>
      <c r="I146" s="37"/>
      <c r="J146" s="37"/>
    </row>
    <row r="147" spans="2:10" x14ac:dyDescent="0.15">
      <c r="B147" s="1046"/>
      <c r="C147" s="1046"/>
      <c r="D147" s="432" t="s">
        <v>626</v>
      </c>
      <c r="E147" s="430" t="s">
        <v>529</v>
      </c>
      <c r="F147" s="432" t="s">
        <v>719</v>
      </c>
      <c r="G147" s="432" t="s">
        <v>755</v>
      </c>
      <c r="H147" s="432" t="s">
        <v>696</v>
      </c>
      <c r="I147" s="37"/>
      <c r="J147" s="37"/>
    </row>
    <row r="148" spans="2:10" x14ac:dyDescent="0.15">
      <c r="B148" s="1046"/>
      <c r="C148" s="1046"/>
      <c r="D148" s="432" t="s">
        <v>626</v>
      </c>
      <c r="E148" s="430" t="s">
        <v>541</v>
      </c>
      <c r="F148" s="432" t="s">
        <v>721</v>
      </c>
      <c r="G148" s="432" t="s">
        <v>755</v>
      </c>
      <c r="H148" s="432"/>
      <c r="I148" s="37"/>
      <c r="J148" s="37"/>
    </row>
    <row r="149" spans="2:10" x14ac:dyDescent="0.15">
      <c r="B149" s="1046"/>
      <c r="C149" s="1046"/>
      <c r="D149" s="432" t="s">
        <v>823</v>
      </c>
      <c r="E149" s="430" t="s">
        <v>543</v>
      </c>
      <c r="F149" s="432" t="s">
        <v>616</v>
      </c>
      <c r="G149" s="432" t="s">
        <v>741</v>
      </c>
      <c r="H149" s="432" t="s">
        <v>470</v>
      </c>
      <c r="I149" s="37"/>
      <c r="J149" s="37"/>
    </row>
    <row r="150" spans="2:10" x14ac:dyDescent="0.15">
      <c r="B150" s="1046"/>
      <c r="C150" s="1046"/>
      <c r="D150" s="432" t="s">
        <v>626</v>
      </c>
      <c r="E150" s="430" t="s">
        <v>529</v>
      </c>
      <c r="F150" s="432" t="s">
        <v>659</v>
      </c>
      <c r="G150" s="432" t="s">
        <v>741</v>
      </c>
      <c r="H150" s="432" t="s">
        <v>660</v>
      </c>
      <c r="I150" s="37"/>
      <c r="J150" s="37"/>
    </row>
    <row r="151" spans="2:10" ht="16.149999999999999" customHeight="1" x14ac:dyDescent="0.15">
      <c r="B151" s="1046"/>
      <c r="C151" s="1046"/>
      <c r="D151" s="432" t="s">
        <v>626</v>
      </c>
      <c r="E151" s="430" t="s">
        <v>529</v>
      </c>
      <c r="F151" s="432" t="s">
        <v>719</v>
      </c>
      <c r="G151" s="432" t="s">
        <v>755</v>
      </c>
      <c r="H151" s="432" t="s">
        <v>696</v>
      </c>
      <c r="I151" s="37"/>
      <c r="J151" s="37"/>
    </row>
    <row r="152" spans="2:10" ht="16.149999999999999" customHeight="1" x14ac:dyDescent="0.15">
      <c r="B152" s="1046"/>
      <c r="C152" s="1046"/>
      <c r="D152" s="432" t="s">
        <v>626</v>
      </c>
      <c r="E152" s="430" t="s">
        <v>541</v>
      </c>
      <c r="F152" s="432" t="s">
        <v>721</v>
      </c>
      <c r="G152" s="432" t="s">
        <v>755</v>
      </c>
      <c r="H152" s="432"/>
      <c r="I152" s="37"/>
      <c r="J152" s="37"/>
    </row>
    <row r="153" spans="2:10" ht="16.149999999999999" customHeight="1" x14ac:dyDescent="0.15">
      <c r="B153" s="1046"/>
      <c r="C153" s="1046"/>
      <c r="D153" s="432" t="s">
        <v>704</v>
      </c>
      <c r="E153" s="430" t="s">
        <v>529</v>
      </c>
      <c r="F153" s="432" t="s">
        <v>824</v>
      </c>
      <c r="G153" s="432" t="s">
        <v>755</v>
      </c>
      <c r="H153" s="432" t="s">
        <v>696</v>
      </c>
      <c r="I153" s="37"/>
      <c r="J153" s="37"/>
    </row>
    <row r="154" spans="2:10" ht="16.149999999999999" customHeight="1" x14ac:dyDescent="0.15">
      <c r="B154" s="1046"/>
      <c r="C154" s="1046"/>
      <c r="D154" s="432" t="s">
        <v>825</v>
      </c>
      <c r="E154" s="430"/>
      <c r="F154" s="432" t="s">
        <v>629</v>
      </c>
      <c r="G154" s="432"/>
      <c r="H154" s="432" t="s">
        <v>610</v>
      </c>
      <c r="I154" s="37"/>
      <c r="J154" s="37"/>
    </row>
    <row r="155" spans="2:10" ht="16.149999999999999" customHeight="1" x14ac:dyDescent="0.15">
      <c r="B155" s="1046"/>
      <c r="C155" s="1046"/>
      <c r="D155" s="432" t="s">
        <v>826</v>
      </c>
      <c r="E155" s="430"/>
      <c r="F155" s="432" t="s">
        <v>827</v>
      </c>
      <c r="G155" s="432"/>
      <c r="H155" s="432" t="s">
        <v>610</v>
      </c>
      <c r="I155" s="37"/>
      <c r="J155" s="37"/>
    </row>
    <row r="156" spans="2:10" ht="16.149999999999999" customHeight="1" x14ac:dyDescent="0.15">
      <c r="B156" s="1046"/>
      <c r="C156" s="1046"/>
      <c r="D156" s="432" t="s">
        <v>828</v>
      </c>
      <c r="E156" s="430" t="s">
        <v>529</v>
      </c>
      <c r="F156" s="432" t="s">
        <v>829</v>
      </c>
      <c r="G156" s="432" t="s">
        <v>755</v>
      </c>
      <c r="H156" s="432" t="s">
        <v>696</v>
      </c>
      <c r="I156" s="37"/>
      <c r="J156" s="37"/>
    </row>
    <row r="157" spans="2:10" ht="16.149999999999999" customHeight="1" x14ac:dyDescent="0.15">
      <c r="B157" s="1046"/>
      <c r="C157" s="1046"/>
      <c r="D157" s="432" t="s">
        <v>830</v>
      </c>
      <c r="E157" s="430" t="s">
        <v>529</v>
      </c>
      <c r="F157" s="432" t="s">
        <v>791</v>
      </c>
      <c r="G157" s="432" t="s">
        <v>755</v>
      </c>
      <c r="H157" s="432"/>
      <c r="I157" s="37"/>
      <c r="J157" s="37"/>
    </row>
    <row r="158" spans="2:10" ht="16.149999999999999" customHeight="1" x14ac:dyDescent="0.15">
      <c r="B158" s="1046"/>
      <c r="C158" s="1046"/>
      <c r="D158" s="432" t="s">
        <v>831</v>
      </c>
      <c r="E158" s="430" t="s">
        <v>529</v>
      </c>
      <c r="F158" s="432" t="s">
        <v>791</v>
      </c>
      <c r="G158" s="432" t="s">
        <v>755</v>
      </c>
      <c r="H158" s="432"/>
      <c r="I158" s="37"/>
      <c r="J158" s="37"/>
    </row>
    <row r="159" spans="2:10" ht="16.149999999999999" customHeight="1" x14ac:dyDescent="0.15">
      <c r="B159" s="1046"/>
      <c r="C159" s="1046"/>
      <c r="D159" s="432" t="s">
        <v>832</v>
      </c>
      <c r="E159" s="430" t="s">
        <v>529</v>
      </c>
      <c r="F159" s="432" t="s">
        <v>791</v>
      </c>
      <c r="G159" s="432" t="s">
        <v>755</v>
      </c>
      <c r="H159" s="432"/>
      <c r="I159" s="37"/>
      <c r="J159" s="37"/>
    </row>
    <row r="160" spans="2:10" ht="16.149999999999999" customHeight="1" x14ac:dyDescent="0.15">
      <c r="B160" s="1046"/>
      <c r="C160" s="1046"/>
      <c r="D160" s="432" t="s">
        <v>626</v>
      </c>
      <c r="E160" s="430" t="s">
        <v>529</v>
      </c>
      <c r="F160" s="432" t="s">
        <v>549</v>
      </c>
      <c r="G160" s="432" t="s">
        <v>747</v>
      </c>
      <c r="H160" s="432"/>
      <c r="I160" s="37"/>
      <c r="J160" s="37"/>
    </row>
    <row r="161" spans="2:10" ht="16.149999999999999" customHeight="1" x14ac:dyDescent="0.15">
      <c r="B161" s="1046"/>
      <c r="C161" s="1046"/>
      <c r="D161" s="432" t="s">
        <v>833</v>
      </c>
      <c r="E161" s="430"/>
      <c r="F161" s="432" t="s">
        <v>834</v>
      </c>
      <c r="G161" s="432"/>
      <c r="H161" s="432" t="s">
        <v>610</v>
      </c>
      <c r="I161" s="37"/>
      <c r="J161" s="37"/>
    </row>
    <row r="162" spans="2:10" ht="16.149999999999999" customHeight="1" x14ac:dyDescent="0.15">
      <c r="B162" s="1046"/>
      <c r="C162" s="1046"/>
      <c r="D162" s="432" t="s">
        <v>626</v>
      </c>
      <c r="E162" s="430"/>
      <c r="F162" s="432" t="s">
        <v>835</v>
      </c>
      <c r="G162" s="432"/>
      <c r="H162" s="432" t="s">
        <v>610</v>
      </c>
      <c r="I162" s="37"/>
      <c r="J162" s="37"/>
    </row>
    <row r="163" spans="2:10" ht="16.149999999999999" customHeight="1" x14ac:dyDescent="0.15">
      <c r="B163" s="1046"/>
      <c r="C163" s="1046"/>
      <c r="D163" s="432" t="s">
        <v>626</v>
      </c>
      <c r="E163" s="430"/>
      <c r="F163" s="432" t="s">
        <v>836</v>
      </c>
      <c r="G163" s="432"/>
      <c r="H163" s="432" t="s">
        <v>610</v>
      </c>
      <c r="I163" s="37"/>
      <c r="J163" s="37"/>
    </row>
    <row r="164" spans="2:10" ht="16.149999999999999" customHeight="1" x14ac:dyDescent="0.15">
      <c r="B164" s="1046"/>
      <c r="C164" s="1046"/>
      <c r="D164" s="432" t="s">
        <v>626</v>
      </c>
      <c r="E164" s="430"/>
      <c r="F164" s="432" t="s">
        <v>837</v>
      </c>
      <c r="G164" s="432"/>
      <c r="H164" s="432" t="s">
        <v>610</v>
      </c>
      <c r="I164" s="37"/>
      <c r="J164" s="37"/>
    </row>
    <row r="165" spans="2:10" ht="16.149999999999999" customHeight="1" x14ac:dyDescent="0.15">
      <c r="B165" s="1046"/>
      <c r="C165" s="1046"/>
      <c r="D165" s="432" t="s">
        <v>626</v>
      </c>
      <c r="E165" s="430"/>
      <c r="F165" s="432" t="s">
        <v>838</v>
      </c>
      <c r="G165" s="432"/>
      <c r="H165" s="432" t="s">
        <v>610</v>
      </c>
      <c r="I165" s="37"/>
      <c r="J165" s="37"/>
    </row>
    <row r="166" spans="2:10" ht="16.149999999999999" customHeight="1" x14ac:dyDescent="0.15">
      <c r="B166" s="1046"/>
      <c r="C166" s="1046"/>
      <c r="D166" s="432" t="s">
        <v>839</v>
      </c>
      <c r="E166" s="430"/>
      <c r="F166" s="432" t="s">
        <v>840</v>
      </c>
      <c r="G166" s="432"/>
      <c r="H166" s="432" t="s">
        <v>610</v>
      </c>
      <c r="I166" s="37"/>
      <c r="J166" s="37"/>
    </row>
    <row r="167" spans="2:10" ht="16.149999999999999" customHeight="1" x14ac:dyDescent="0.15">
      <c r="B167" s="1046"/>
      <c r="C167" s="1046"/>
      <c r="D167" s="432" t="s">
        <v>841</v>
      </c>
      <c r="E167" s="430"/>
      <c r="F167" s="432" t="s">
        <v>840</v>
      </c>
      <c r="G167" s="432"/>
      <c r="H167" s="432" t="s">
        <v>610</v>
      </c>
      <c r="I167" s="37"/>
      <c r="J167" s="37"/>
    </row>
    <row r="168" spans="2:10" x14ac:dyDescent="0.15">
      <c r="B168" s="48" t="s">
        <v>161</v>
      </c>
      <c r="C168" s="48"/>
      <c r="D168" s="435"/>
      <c r="E168" s="434"/>
      <c r="F168" s="434"/>
      <c r="G168" s="434"/>
      <c r="H168" s="427"/>
      <c r="I168" s="37"/>
    </row>
    <row r="169" spans="2:10" ht="13.15" customHeight="1" x14ac:dyDescent="0.15">
      <c r="B169" s="1044" t="s">
        <v>134</v>
      </c>
      <c r="C169" s="1044"/>
      <c r="D169" s="1044"/>
      <c r="E169" s="1044"/>
      <c r="F169" s="1044"/>
      <c r="G169" s="1044"/>
      <c r="H169" s="1044"/>
      <c r="I169" s="37"/>
    </row>
    <row r="170" spans="2:10" x14ac:dyDescent="0.15">
      <c r="B170" s="1050" t="s">
        <v>135</v>
      </c>
      <c r="C170" s="1050"/>
      <c r="D170" s="1050"/>
      <c r="E170" s="1050"/>
      <c r="F170" s="1050"/>
      <c r="G170" s="1050"/>
      <c r="H170" s="1050"/>
      <c r="I170" s="37"/>
    </row>
    <row r="171" spans="2:10" ht="13.15" customHeight="1" x14ac:dyDescent="0.15">
      <c r="B171" s="1044" t="s">
        <v>132</v>
      </c>
      <c r="C171" s="1044"/>
      <c r="D171" s="1044"/>
      <c r="E171" s="1044"/>
      <c r="F171" s="1044"/>
      <c r="G171" s="1044"/>
      <c r="H171" s="1044"/>
      <c r="I171" s="37"/>
    </row>
    <row r="172" spans="2:10" ht="13.15" customHeight="1" x14ac:dyDescent="0.15">
      <c r="B172" s="1044" t="s">
        <v>131</v>
      </c>
      <c r="C172" s="1044"/>
      <c r="D172" s="1044"/>
      <c r="E172" s="1044"/>
      <c r="F172" s="1044"/>
      <c r="G172" s="1044"/>
      <c r="H172" s="1044"/>
      <c r="I172" s="37"/>
    </row>
    <row r="173" spans="2:10" ht="13.15" customHeight="1" x14ac:dyDescent="0.15">
      <c r="B173" s="1044" t="s">
        <v>324</v>
      </c>
      <c r="C173" s="1044"/>
      <c r="D173" s="1044"/>
      <c r="E173" s="1044"/>
      <c r="F173" s="1044"/>
      <c r="G173" s="1044"/>
      <c r="H173" s="1044"/>
      <c r="I173" s="37"/>
    </row>
    <row r="174" spans="2:10" ht="13.15" customHeight="1" x14ac:dyDescent="0.15">
      <c r="B174" s="1044" t="s">
        <v>123</v>
      </c>
      <c r="C174" s="1044"/>
      <c r="D174" s="1044"/>
      <c r="E174" s="1044"/>
      <c r="F174" s="1044"/>
      <c r="G174" s="1044"/>
      <c r="H174" s="1044"/>
      <c r="I174" s="37"/>
    </row>
    <row r="175" spans="2:10" ht="13.15" customHeight="1" x14ac:dyDescent="0.15">
      <c r="B175" s="1044" t="s">
        <v>119</v>
      </c>
      <c r="C175" s="1044"/>
      <c r="D175" s="1044"/>
      <c r="E175" s="1044"/>
      <c r="F175" s="1044"/>
      <c r="G175" s="1044"/>
      <c r="H175" s="1044"/>
      <c r="I175" s="37"/>
    </row>
    <row r="176" spans="2:10" ht="13.15" customHeight="1" x14ac:dyDescent="0.15">
      <c r="B176" s="1044" t="s">
        <v>361</v>
      </c>
      <c r="C176" s="1044"/>
      <c r="D176" s="1044"/>
      <c r="E176" s="1044"/>
      <c r="F176" s="1044"/>
      <c r="G176" s="1044"/>
      <c r="H176" s="1044"/>
      <c r="I176" s="37"/>
    </row>
    <row r="177" spans="2:10" ht="13.15" customHeight="1" x14ac:dyDescent="0.15">
      <c r="B177" s="1044" t="s">
        <v>325</v>
      </c>
      <c r="C177" s="1044"/>
      <c r="D177" s="1044"/>
      <c r="E177" s="1044"/>
      <c r="F177" s="1044"/>
      <c r="G177" s="1044"/>
      <c r="H177" s="1044"/>
      <c r="I177" s="37"/>
    </row>
    <row r="178" spans="2:10" ht="13.15" customHeight="1" x14ac:dyDescent="0.15">
      <c r="B178" s="1044" t="s">
        <v>329</v>
      </c>
      <c r="C178" s="1044"/>
      <c r="D178" s="1044"/>
      <c r="E178" s="1044"/>
      <c r="F178" s="1044"/>
      <c r="G178" s="1044"/>
      <c r="H178" s="1044"/>
      <c r="I178" s="37"/>
    </row>
    <row r="179" spans="2:10" ht="13.15" customHeight="1" x14ac:dyDescent="0.15">
      <c r="B179" s="1044" t="s">
        <v>330</v>
      </c>
      <c r="C179" s="1044"/>
      <c r="D179" s="1044"/>
      <c r="E179" s="1044"/>
      <c r="F179" s="1044"/>
      <c r="G179" s="1044"/>
      <c r="H179" s="1044"/>
      <c r="I179" s="37"/>
    </row>
    <row r="180" spans="2:10" ht="13.15" customHeight="1" x14ac:dyDescent="0.15">
      <c r="B180" s="1044" t="s">
        <v>133</v>
      </c>
      <c r="C180" s="1044"/>
      <c r="D180" s="1044"/>
      <c r="E180" s="1044"/>
      <c r="F180" s="1044"/>
      <c r="G180" s="1044"/>
      <c r="H180" s="1044"/>
      <c r="I180" s="37"/>
    </row>
    <row r="181" spans="2:10" x14ac:dyDescent="0.15">
      <c r="B181" s="1033" t="s">
        <v>328</v>
      </c>
      <c r="C181" s="1033"/>
      <c r="D181" s="1033"/>
      <c r="E181" s="1033"/>
      <c r="F181" s="1033"/>
      <c r="G181" s="1033"/>
      <c r="H181" s="1033"/>
      <c r="I181" s="37"/>
    </row>
    <row r="182" spans="2:10" x14ac:dyDescent="0.15">
      <c r="B182" s="37"/>
      <c r="C182" s="37"/>
      <c r="D182" s="427"/>
      <c r="E182" s="427"/>
      <c r="F182" s="427"/>
      <c r="G182" s="427"/>
      <c r="H182" s="427"/>
      <c r="I182" s="37"/>
      <c r="J182" s="37"/>
    </row>
    <row r="183" spans="2:10" x14ac:dyDescent="0.15">
      <c r="B183" s="37"/>
      <c r="C183" s="37"/>
      <c r="D183" s="427"/>
      <c r="E183" s="427"/>
      <c r="F183" s="427"/>
      <c r="G183" s="427"/>
      <c r="H183" s="427"/>
      <c r="I183" s="37"/>
      <c r="J183" s="37"/>
    </row>
  </sheetData>
  <mergeCells count="33">
    <mergeCell ref="B2:D2"/>
    <mergeCell ref="G4:H5"/>
    <mergeCell ref="B6:C6"/>
    <mergeCell ref="B7:B20"/>
    <mergeCell ref="C7:C9"/>
    <mergeCell ref="C10:C20"/>
    <mergeCell ref="B169:H169"/>
    <mergeCell ref="B21:B34"/>
    <mergeCell ref="C21:C22"/>
    <mergeCell ref="C23:C26"/>
    <mergeCell ref="C27:C29"/>
    <mergeCell ref="C30:C34"/>
    <mergeCell ref="B35:B71"/>
    <mergeCell ref="C36:C46"/>
    <mergeCell ref="C47:C60"/>
    <mergeCell ref="C61:C71"/>
    <mergeCell ref="B72:B125"/>
    <mergeCell ref="C72:C95"/>
    <mergeCell ref="C96:C125"/>
    <mergeCell ref="B126:C132"/>
    <mergeCell ref="B133:C167"/>
    <mergeCell ref="B181:H181"/>
    <mergeCell ref="B170:H170"/>
    <mergeCell ref="B171:H171"/>
    <mergeCell ref="B172:H172"/>
    <mergeCell ref="B173:H173"/>
    <mergeCell ref="B174:H174"/>
    <mergeCell ref="B175:H175"/>
    <mergeCell ref="B176:H176"/>
    <mergeCell ref="B177:H177"/>
    <mergeCell ref="B178:H178"/>
    <mergeCell ref="B179:H179"/>
    <mergeCell ref="B180:H180"/>
  </mergeCells>
  <phoneticPr fontId="1"/>
  <printOptions horizontalCentered="1"/>
  <pageMargins left="0.70866141732283472" right="0.70866141732283472" top="0.74803149606299213" bottom="0.51181102362204722" header="0.31496062992125984" footer="0.31496062992125984"/>
  <pageSetup paperSize="9" scale="76" fitToWidth="0" orientation="portrait" r:id="rId1"/>
  <rowBreaks count="2" manualBreakCount="2">
    <brk id="71" max="16383" man="1"/>
    <brk id="13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17</vt:i4>
      </vt:variant>
    </vt:vector>
  </HeadingPairs>
  <TitlesOfParts>
    <vt:vector size="33" baseType="lpstr">
      <vt:lpstr>表紙</vt:lpstr>
      <vt:lpstr>11-1_短期大学の概要（改正前設置基準）_共通</vt:lpstr>
      <vt:lpstr>11-2-1_短期大学の概要（改正後設置基準）_共通</vt:lpstr>
      <vt:lpstr>11-2-2_基幹教員等一覧</vt:lpstr>
      <vt:lpstr>12_入学・収容定員_共通</vt:lpstr>
      <vt:lpstr>13_職員の概要</vt:lpstr>
      <vt:lpstr>14_学生データ</vt:lpstr>
      <vt:lpstr>15_授業科目担当者一覧_幼保</vt:lpstr>
      <vt:lpstr>15_授業科目担当者一覧_歯科</vt:lpstr>
      <vt:lpstr>15_授業科目担当者一覧_看護</vt:lpstr>
      <vt:lpstr>15_授業科目担当者一覧_地看</vt:lpstr>
      <vt:lpstr>16_研究活動状況表</vt:lpstr>
      <vt:lpstr>17_外部研究資金</vt:lpstr>
      <vt:lpstr>18_理事会</vt:lpstr>
      <vt:lpstr>19_評議員会</vt:lpstr>
      <vt:lpstr>20_情報公表</vt:lpstr>
      <vt:lpstr>'20_情報公表'!_Toc362612676</vt:lpstr>
      <vt:lpstr>'11-1_短期大学の概要（改正前設置基準）_共通'!Print_Area</vt:lpstr>
      <vt:lpstr>'11-2-1_短期大学の概要（改正後設置基準）_共通'!Print_Area</vt:lpstr>
      <vt:lpstr>'11-2-2_基幹教員等一覧'!Print_Area</vt:lpstr>
      <vt:lpstr>'12_入学・収容定員_共通'!Print_Area</vt:lpstr>
      <vt:lpstr>'13_職員の概要'!Print_Area</vt:lpstr>
      <vt:lpstr>'14_学生データ'!Print_Area</vt:lpstr>
      <vt:lpstr>'16_研究活動状況表'!Print_Area</vt:lpstr>
      <vt:lpstr>'17_外部研究資金'!Print_Area</vt:lpstr>
      <vt:lpstr>'18_理事会'!Print_Area</vt:lpstr>
      <vt:lpstr>'19_評議員会'!Print_Area</vt:lpstr>
      <vt:lpstr>'20_情報公表'!Print_Area</vt:lpstr>
      <vt:lpstr>表紙!Print_Area</vt:lpstr>
      <vt:lpstr>'15_授業科目担当者一覧_看護'!Print_Titles</vt:lpstr>
      <vt:lpstr>'15_授業科目担当者一覧_歯科'!Print_Titles</vt:lpstr>
      <vt:lpstr>'15_授業科目担当者一覧_地看'!Print_Titles</vt:lpstr>
      <vt:lpstr>'15_授業科目担当者一覧_幼保'!Print_Titles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user4</dc:creator>
  <cp:lastModifiedBy>岸 康人</cp:lastModifiedBy>
  <cp:lastPrinted>2026-06-28T02:39:45Z</cp:lastPrinted>
  <dcterms:created xsi:type="dcterms:W3CDTF">2017-04-07T02:12:43Z</dcterms:created>
  <dcterms:modified xsi:type="dcterms:W3CDTF">2026-06-28T03:32:15Z</dcterms:modified>
</cp:coreProperties>
</file>